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ndermeulen\Downloads\"/>
    </mc:Choice>
  </mc:AlternateContent>
  <xr:revisionPtr revIDLastSave="0" documentId="8_{90314BF7-27CC-4477-B7CD-99B38DF51934}" xr6:coauthVersionLast="31" xr6:coauthVersionMax="31" xr10:uidLastSave="{00000000-0000-0000-0000-000000000000}"/>
  <bookViews>
    <workbookView xWindow="0" yWindow="0" windowWidth="28800" windowHeight="12510" xr2:uid="{6048A237-F784-45AB-A8E5-E93B9C869EDA}"/>
  </bookViews>
  <sheets>
    <sheet name="School Summary" sheetId="2" r:id="rId1"/>
    <sheet name="All Schools" sheetId="1" r:id="rId2"/>
    <sheet name="Sheet1" sheetId="3" state="hidden" r:id="rId3"/>
  </sheets>
  <definedNames>
    <definedName name="_xlnm._FilterDatabase" localSheetId="1" hidden="1">'All Schools'!$A$12:$AF$111</definedName>
    <definedName name="School">'All Schools'!$D$12:$D$111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11" i="2" s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2" i="3"/>
  <c r="D40" i="2" l="1"/>
  <c r="D35" i="2"/>
  <c r="E37" i="2"/>
  <c r="D38" i="2"/>
  <c r="D39" i="2"/>
  <c r="E22" i="2" l="1"/>
  <c r="E23" i="2"/>
  <c r="D9" i="2"/>
  <c r="D29" i="2"/>
  <c r="D26" i="2"/>
  <c r="E25" i="2"/>
  <c r="E24" i="2"/>
  <c r="E21" i="2"/>
  <c r="E20" i="2"/>
  <c r="D28" i="2"/>
  <c r="D27" i="2"/>
  <c r="D41" i="2" s="1"/>
  <c r="D37" i="2"/>
  <c r="F37" i="2" s="1"/>
  <c r="D34" i="2" l="1"/>
  <c r="E39" i="2"/>
  <c r="F39" i="2" s="1"/>
  <c r="D10" i="2"/>
  <c r="D30" i="2" s="1"/>
  <c r="E41" i="2"/>
  <c r="F41" i="2" s="1"/>
  <c r="E40" i="2"/>
  <c r="F40" i="2" s="1"/>
  <c r="D36" i="2" l="1"/>
  <c r="D42" i="2" s="1"/>
  <c r="E12" i="2" l="1"/>
  <c r="E13" i="2" l="1"/>
  <c r="E14" i="2" l="1"/>
  <c r="E15" i="2" l="1"/>
  <c r="E16" i="2" l="1"/>
  <c r="E34" i="2" s="1"/>
  <c r="F34" i="2" l="1"/>
  <c r="E17" i="2"/>
  <c r="E18" i="2" l="1"/>
  <c r="E35" i="2" s="1"/>
  <c r="F35" i="2" l="1"/>
  <c r="E19" i="2" l="1"/>
  <c r="E38" i="2" l="1"/>
  <c r="F38" i="2" s="1"/>
  <c r="E36" i="2"/>
  <c r="E30" i="2"/>
  <c r="F36" i="2" l="1"/>
  <c r="F42" i="2" s="1"/>
  <c r="E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Suresh De Alwis</author>
  </authors>
  <commentList>
    <comment ref="B5" authorId="0" shapeId="0" xr:uid="{59C83A82-C4C0-4981-A204-BD8F9F5C4B0A}">
      <text>
        <r>
          <rPr>
            <b/>
            <sz val="12"/>
            <color indexed="81"/>
            <rFont val="Tahoma"/>
            <family val="2"/>
          </rPr>
          <t>Please select your school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London Borough of Ealing</author>
  </authors>
  <commentList>
    <comment ref="T9" authorId="0" shapeId="0" xr:uid="{E3CBDDCD-2EE5-429C-BC0D-AF751E41D22E}">
      <text>
        <r>
          <rPr>
            <b/>
            <sz val="9"/>
            <color indexed="81"/>
            <rFont val="Tahoma"/>
            <family val="2"/>
          </rPr>
          <t>London Borough of Ealing:</t>
        </r>
        <r>
          <rPr>
            <sz val="9"/>
            <color indexed="81"/>
            <rFont val="Tahoma"/>
            <family val="2"/>
          </rPr>
          <t xml:space="preserve">
As per CFR 114-15 Guidance:
Year 7 Catch Up Premium
Infant universal FSM funding
</t>
        </r>
      </text>
    </comment>
    <comment ref="U9" authorId="0" shapeId="0" xr:uid="{D6AFEA75-D0A1-4397-8B84-9E51549986B8}">
      <text>
        <r>
          <rPr>
            <b/>
            <sz val="9"/>
            <color indexed="81"/>
            <rFont val="Tahoma"/>
            <family val="2"/>
          </rPr>
          <t>London Borough of Ealing:</t>
        </r>
        <r>
          <rPr>
            <sz val="9"/>
            <color indexed="81"/>
            <rFont val="Tahoma"/>
            <family val="2"/>
          </rPr>
          <t xml:space="preserve">
As per CFR 114-15 Guidance:
Year 7 Catch Up Premium
Infant universal FSM funding
</t>
        </r>
      </text>
    </comment>
    <comment ref="V9" authorId="0" shapeId="0" xr:uid="{4C532D9C-038A-43B3-986D-C063CD728432}">
      <text>
        <r>
          <rPr>
            <b/>
            <sz val="9"/>
            <color indexed="81"/>
            <rFont val="Tahoma"/>
            <family val="2"/>
          </rPr>
          <t>London Borough of Ealing:</t>
        </r>
        <r>
          <rPr>
            <sz val="9"/>
            <color indexed="81"/>
            <rFont val="Tahoma"/>
            <family val="2"/>
          </rPr>
          <t xml:space="preserve">
As per CFR 114-15 Guidance:
Year 7 Catch Up Premium
Infant universal FSM funding
</t>
        </r>
      </text>
    </comment>
  </commentList>
</comments>
</file>

<file path=xl/sharedStrings.xml><?xml version="1.0" encoding="utf-8"?>
<sst xmlns="http://schemas.openxmlformats.org/spreadsheetml/2006/main" count="624" uniqueCount="167">
  <si>
    <t>Schools Summary Allocations 2018-19</t>
  </si>
  <si>
    <t>Please review the relevant tab for further details</t>
  </si>
  <si>
    <t>Additional information yet to be published, and not included in the below:</t>
  </si>
  <si>
    <t>Specialist Nursery Places, Windmill, Disraeli, Hanbury</t>
  </si>
  <si>
    <t>&gt;</t>
  </si>
  <si>
    <t>Early Years inclusion fund for mainstream</t>
  </si>
  <si>
    <t>Additionally Resourced Provision, some specific Top Up agreements pending</t>
  </si>
  <si>
    <t>CFR CODES</t>
  </si>
  <si>
    <t>I01</t>
  </si>
  <si>
    <t>I02</t>
  </si>
  <si>
    <t>School Name</t>
  </si>
  <si>
    <t>High Needs Block -
 Place Led  Baseline Funding</t>
  </si>
  <si>
    <t>High Needs Block - 
Top Ups  Mainstream Ealing Only</t>
  </si>
  <si>
    <t>High Needs Block - 
Top Ups Specialist Ealing Only</t>
  </si>
  <si>
    <t xml:space="preserve">Early Years Block - 
 High Needs and Inclusion </t>
  </si>
  <si>
    <t>Early Years Block -
2, 3 &amp; 4 Year Old Funding</t>
  </si>
  <si>
    <t>Schools Block - 
Growth Funding</t>
  </si>
  <si>
    <t>Pupil Premium Grant (2018/19 Dec Update)</t>
  </si>
  <si>
    <t>PE &amp; Sports 18/19 AY</t>
  </si>
  <si>
    <t>PE &amp; Sports 17/18 AY</t>
  </si>
  <si>
    <t>UIFSM</t>
  </si>
  <si>
    <t>Y7 
Catch-up</t>
  </si>
  <si>
    <t>Vulnerable Student Bursary</t>
  </si>
  <si>
    <t>Teachers Pay Award</t>
  </si>
  <si>
    <t>Healthy Pupil Capital Fund</t>
  </si>
  <si>
    <t>Additional Capital Grant</t>
  </si>
  <si>
    <t>Dev. Capital</t>
  </si>
  <si>
    <t xml:space="preserve">Alec Reed Academy </t>
  </si>
  <si>
    <t xml:space="preserve">Allenby Primary </t>
  </si>
  <si>
    <t>Ark Byron Primary Academy</t>
  </si>
  <si>
    <t>Ark Primary Academy</t>
  </si>
  <si>
    <t>Beaconsfield Primary</t>
  </si>
  <si>
    <t>Belvue</t>
  </si>
  <si>
    <t>Berrymede Infant</t>
  </si>
  <si>
    <t>Berrymede Junior</t>
  </si>
  <si>
    <t>Blair Peach Primary</t>
  </si>
  <si>
    <t>Brentside High</t>
  </si>
  <si>
    <t>Brentside Primary</t>
  </si>
  <si>
    <t>Cardinal Wiseman High</t>
  </si>
  <si>
    <t>Castlebar</t>
  </si>
  <si>
    <t>Christ the Saviour Primary</t>
  </si>
  <si>
    <t>Clifton Primary</t>
  </si>
  <si>
    <t>Costons Primary</t>
  </si>
  <si>
    <t>Dairy Meadow Primary</t>
  </si>
  <si>
    <t>Derwentwater Primary</t>
  </si>
  <si>
    <t>Dormers Wells High</t>
  </si>
  <si>
    <t>Dormer's Wells Infant</t>
  </si>
  <si>
    <t>Dormer's Wells Junior</t>
  </si>
  <si>
    <t>Downe Manor Primary</t>
  </si>
  <si>
    <t>Drayton Green Primary</t>
  </si>
  <si>
    <t>Drayton Manor High</t>
  </si>
  <si>
    <t>Durdan's Park Primary</t>
  </si>
  <si>
    <t>Ealing Fields</t>
  </si>
  <si>
    <t>East Acton Primary</t>
  </si>
  <si>
    <t>Edward Betham Primary</t>
  </si>
  <si>
    <t>Ellen Wilkinson High</t>
  </si>
  <si>
    <t>Elthorne Park High</t>
  </si>
  <si>
    <t>Featherstone High</t>
  </si>
  <si>
    <t>Featherstone Primary</t>
  </si>
  <si>
    <t>Fielding Primary</t>
  </si>
  <si>
    <t>Gifford Primary</t>
  </si>
  <si>
    <t>Grange Primary</t>
  </si>
  <si>
    <t>Greenford High</t>
  </si>
  <si>
    <t>Greenwood Primary</t>
  </si>
  <si>
    <t>Grove House</t>
  </si>
  <si>
    <t>Hambrough Primary</t>
  </si>
  <si>
    <t>Havelock Primary</t>
  </si>
  <si>
    <t>South Acton Children Centre</t>
  </si>
  <si>
    <t>Hobbayne Primary</t>
  </si>
  <si>
    <t>Holy Family Primary School</t>
  </si>
  <si>
    <t>Horsenden Primary</t>
  </si>
  <si>
    <t>John Chilton</t>
  </si>
  <si>
    <t>John Perryn Primary</t>
  </si>
  <si>
    <t>Lady Margaret Primary</t>
  </si>
  <si>
    <t>Little Ealing Primary</t>
  </si>
  <si>
    <t>Mandeville</t>
  </si>
  <si>
    <t>Maples</t>
  </si>
  <si>
    <t>Mayfield Primary</t>
  </si>
  <si>
    <t>Montpelier Primary</t>
  </si>
  <si>
    <t>Mount Carmel Primary</t>
  </si>
  <si>
    <t>New Khalsa Prim School</t>
  </si>
  <si>
    <t>North Ealing Primary</t>
  </si>
  <si>
    <t>North Primary</t>
  </si>
  <si>
    <t>Northolt High</t>
  </si>
  <si>
    <t>Oaklands Primary</t>
  </si>
  <si>
    <t>Oldfields Primary</t>
  </si>
  <si>
    <t>OLOV Primary</t>
  </si>
  <si>
    <t>Perivale Primary</t>
  </si>
  <si>
    <t>Petts Hill Primary</t>
  </si>
  <si>
    <t>PRU</t>
  </si>
  <si>
    <t>Ravenor Primary</t>
  </si>
  <si>
    <t>Selborne Primary</t>
  </si>
  <si>
    <t>Southfield Primary</t>
  </si>
  <si>
    <t>Springhallow</t>
  </si>
  <si>
    <t>St Ann's</t>
  </si>
  <si>
    <t>St Anselm's Primary</t>
  </si>
  <si>
    <t>St Gregory's Primary</t>
  </si>
  <si>
    <t>St John Fisher Primary</t>
  </si>
  <si>
    <t>St John's Primary</t>
  </si>
  <si>
    <t>St Joseph's Primary</t>
  </si>
  <si>
    <t>St Mark's Primary</t>
  </si>
  <si>
    <t>St Mary's C of E Primary school</t>
  </si>
  <si>
    <t>St Raphael's Primary</t>
  </si>
  <si>
    <t>St Vincent's Primary</t>
  </si>
  <si>
    <t>Stanhope Primary</t>
  </si>
  <si>
    <t>Study Centre - High</t>
  </si>
  <si>
    <t>Three Bridges Primary</t>
  </si>
  <si>
    <t>Tudor Primary</t>
  </si>
  <si>
    <t>Twyford High</t>
  </si>
  <si>
    <t>Vicar's Green Primary</t>
  </si>
  <si>
    <t>Viking Primary</t>
  </si>
  <si>
    <t>Villiers High</t>
  </si>
  <si>
    <t>West Acton Primary</t>
  </si>
  <si>
    <t>West Twyford Primary</t>
  </si>
  <si>
    <t>William Perkin High</t>
  </si>
  <si>
    <t>Willow Tree Primary</t>
  </si>
  <si>
    <t>Wolf Fields Primary</t>
  </si>
  <si>
    <t>Wood End Infant</t>
  </si>
  <si>
    <t>Wood End Junior</t>
  </si>
  <si>
    <t>Woodlands Academy</t>
  </si>
  <si>
    <t>Windmill</t>
  </si>
  <si>
    <t>-</t>
  </si>
  <si>
    <t>Greenfields</t>
  </si>
  <si>
    <t>Grand Total</t>
  </si>
  <si>
    <t>I03</t>
  </si>
  <si>
    <t>I05</t>
  </si>
  <si>
    <t>I06</t>
  </si>
  <si>
    <t>CI01</t>
  </si>
  <si>
    <t>CFR</t>
  </si>
  <si>
    <t>GRAND TOTAL</t>
  </si>
  <si>
    <t>TOTAL</t>
  </si>
  <si>
    <t>DfE No.</t>
  </si>
  <si>
    <t>ADVANCE
£</t>
  </si>
  <si>
    <t>INCOME
£</t>
  </si>
  <si>
    <t>TOTAL
£</t>
  </si>
  <si>
    <t>Funds delegated by the local authority (LA)</t>
  </si>
  <si>
    <t>Funding for sixth form students</t>
  </si>
  <si>
    <t>High needs top-up funding</t>
  </si>
  <si>
    <t>Funding for minority ethnic pupils</t>
  </si>
  <si>
    <t>Pupil premium</t>
  </si>
  <si>
    <t>Other government grants</t>
  </si>
  <si>
    <t>Capital income</t>
  </si>
  <si>
    <t>I18</t>
  </si>
  <si>
    <t>I04</t>
  </si>
  <si>
    <t>Additional grant for schools</t>
  </si>
  <si>
    <t>Schools Block - Schools ISB Funding Formula</t>
  </si>
  <si>
    <t>High Needs Block - Place Led  Baseline Funding</t>
  </si>
  <si>
    <t>High Needs Block - Top Ups Mainstream Ealing Only</t>
  </si>
  <si>
    <t>High Needs Block - Top Ups Specialist Ealing Only</t>
  </si>
  <si>
    <t>High Needs Block - SEN Support Fund</t>
  </si>
  <si>
    <t>Early Years Block - 2, 3 &amp; 4 Year Old Funding</t>
  </si>
  <si>
    <t>Schools Block  - Growth Funding</t>
  </si>
  <si>
    <t>Ark Acton Academy</t>
  </si>
  <si>
    <t>Ada Lovelace CE High School</t>
  </si>
  <si>
    <t>Schools Block -  Schools ISB Funding Formula</t>
  </si>
  <si>
    <t>Total advance</t>
  </si>
  <si>
    <t>High Needs Block - 
 SEN Support Fund</t>
  </si>
  <si>
    <t>EFA 6th Form (2018/19 FY)</t>
  </si>
  <si>
    <t>Discretionary Bursary Funding (2016/17 academic year)</t>
  </si>
  <si>
    <t>Cash Total</t>
  </si>
  <si>
    <t>Advances</t>
  </si>
  <si>
    <t xml:space="preserve">Cash </t>
  </si>
  <si>
    <t>Hathaway Primary</t>
  </si>
  <si>
    <t>Hanbury</t>
  </si>
  <si>
    <t>Other Cash Grants</t>
  </si>
  <si>
    <t>FSM Sup. Grant</t>
  </si>
  <si>
    <t>Early Years Block - High Needs and Inclusion (Incl. i-CAN)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</si>
</sst>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indexed="81"/>
      <name val="Tahoma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5" fillId="0" borderId="0"/>
    <xf numFmtId="43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7" fillId="2" borderId="0" xfId="5" applyFont="1" applyFill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6" fillId="10" borderId="1" xfId="3" applyFont="1" applyFill="1" applyBorder="1" applyAlignment="1" applyProtection="1">
      <alignment horizontal="center" vertical="center" wrapText="1"/>
    </xf>
    <xf numFmtId="166" fontId="7" fillId="15" borderId="2" xfId="3" applyNumberFormat="1" applyFont="1" applyFill="1" applyBorder="1" applyAlignment="1" applyProtection="1">
      <alignment horizontal="right"/>
    </xf>
    <xf numFmtId="166" fontId="7" fillId="15" borderId="1" xfId="3" applyNumberFormat="1" applyFont="1" applyFill="1" applyBorder="1" applyAlignment="1" applyProtection="1">
      <alignment horizontal="right"/>
    </xf>
    <xf numFmtId="166" fontId="7" fillId="15" borderId="3" xfId="3" applyNumberFormat="1" applyFont="1" applyFill="1" applyBorder="1" applyAlignment="1" applyProtection="1">
      <alignment horizontal="right"/>
    </xf>
    <xf numFmtId="166" fontId="7" fillId="16" borderId="2" xfId="3" applyNumberFormat="1" applyFont="1" applyFill="1" applyBorder="1" applyAlignment="1" applyProtection="1">
      <alignment horizontal="right"/>
    </xf>
    <xf numFmtId="0" fontId="7" fillId="14" borderId="5" xfId="3" applyNumberFormat="1" applyFont="1" applyFill="1" applyBorder="1" applyAlignment="1" applyProtection="1">
      <alignment horizontal="left"/>
    </xf>
    <xf numFmtId="1" fontId="13" fillId="14" borderId="5" xfId="0" applyNumberFormat="1" applyFont="1" applyFill="1" applyBorder="1" applyAlignment="1" applyProtection="1">
      <alignment horizontal="left"/>
    </xf>
    <xf numFmtId="166" fontId="7" fillId="12" borderId="1" xfId="3" applyNumberFormat="1" applyFont="1" applyFill="1" applyBorder="1" applyAlignment="1" applyProtection="1">
      <alignment horizontal="right"/>
    </xf>
    <xf numFmtId="166" fontId="6" fillId="17" borderId="1" xfId="4" applyNumberFormat="1" applyFont="1" applyFill="1" applyBorder="1" applyAlignment="1" applyProtection="1">
      <alignment horizontal="right" vertical="center" wrapText="1"/>
    </xf>
    <xf numFmtId="166" fontId="6" fillId="12" borderId="1" xfId="4" applyNumberFormat="1" applyFont="1" applyFill="1" applyBorder="1" applyAlignment="1" applyProtection="1">
      <alignment horizontal="right" vertical="center" wrapText="1"/>
    </xf>
    <xf numFmtId="165" fontId="6" fillId="17" borderId="1" xfId="4" applyNumberFormat="1" applyFont="1" applyFill="1" applyBorder="1" applyAlignment="1" applyProtection="1">
      <alignment horizontal="right" vertical="center" wrapText="1"/>
    </xf>
    <xf numFmtId="166" fontId="6" fillId="17" borderId="1" xfId="4" applyNumberFormat="1" applyFont="1" applyFill="1" applyBorder="1" applyAlignment="1" applyProtection="1">
      <alignment horizontal="right" vertical="center"/>
    </xf>
    <xf numFmtId="0" fontId="2" fillId="0" borderId="0" xfId="5" applyFont="1" applyProtection="1"/>
    <xf numFmtId="164" fontId="14" fillId="0" borderId="0" xfId="5" applyNumberFormat="1" applyFont="1" applyFill="1" applyBorder="1" applyAlignment="1" applyProtection="1"/>
    <xf numFmtId="0" fontId="7" fillId="0" borderId="0" xfId="5" applyFont="1" applyAlignment="1" applyProtection="1">
      <alignment horizontal="left" indent="1"/>
    </xf>
    <xf numFmtId="0" fontId="2" fillId="0" borderId="0" xfId="5" applyFont="1" applyAlignment="1" applyProtection="1">
      <alignment horizontal="center"/>
    </xf>
    <xf numFmtId="0" fontId="7" fillId="0" borderId="0" xfId="5" applyFont="1" applyAlignment="1" applyProtection="1">
      <alignment horizontal="left"/>
    </xf>
    <xf numFmtId="0" fontId="7" fillId="0" borderId="0" xfId="5" applyFont="1" applyProtection="1"/>
    <xf numFmtId="0" fontId="2" fillId="0" borderId="15" xfId="5" applyFont="1" applyBorder="1" applyAlignment="1" applyProtection="1">
      <alignment vertical="center"/>
    </xf>
    <xf numFmtId="0" fontId="4" fillId="0" borderId="18" xfId="5" applyFont="1" applyBorder="1" applyAlignment="1" applyProtection="1">
      <alignment horizontal="center" vertical="center"/>
    </xf>
    <xf numFmtId="0" fontId="4" fillId="0" borderId="15" xfId="5" applyFont="1" applyBorder="1" applyAlignment="1" applyProtection="1">
      <alignment horizontal="center" vertical="center" wrapText="1"/>
    </xf>
    <xf numFmtId="0" fontId="4" fillId="0" borderId="17" xfId="5" applyFont="1" applyBorder="1" applyAlignment="1" applyProtection="1">
      <alignment horizontal="center" vertical="center" wrapText="1"/>
    </xf>
    <xf numFmtId="0" fontId="4" fillId="0" borderId="0" xfId="5" applyFont="1" applyProtection="1"/>
    <xf numFmtId="0" fontId="2" fillId="0" borderId="12" xfId="5" applyFont="1" applyBorder="1" applyAlignment="1" applyProtection="1"/>
    <xf numFmtId="0" fontId="2" fillId="0" borderId="19" xfId="5" applyFont="1" applyBorder="1" applyAlignment="1" applyProtection="1">
      <alignment horizontal="center"/>
    </xf>
    <xf numFmtId="3" fontId="2" fillId="0" borderId="12" xfId="5" applyNumberFormat="1" applyFont="1" applyBorder="1" applyProtection="1"/>
    <xf numFmtId="0" fontId="2" fillId="3" borderId="14" xfId="5" applyFont="1" applyFill="1" applyBorder="1" applyProtection="1"/>
    <xf numFmtId="3" fontId="2" fillId="0" borderId="0" xfId="5" applyNumberFormat="1" applyFont="1" applyProtection="1"/>
    <xf numFmtId="0" fontId="2" fillId="0" borderId="6" xfId="5" applyFont="1" applyBorder="1" applyAlignment="1" applyProtection="1"/>
    <xf numFmtId="0" fontId="2" fillId="0" borderId="20" xfId="5" applyFont="1" applyBorder="1" applyAlignment="1" applyProtection="1">
      <alignment horizontal="center"/>
    </xf>
    <xf numFmtId="3" fontId="2" fillId="0" borderId="6" xfId="5" applyNumberFormat="1" applyFont="1" applyBorder="1" applyProtection="1"/>
    <xf numFmtId="3" fontId="2" fillId="3" borderId="8" xfId="5" applyNumberFormat="1" applyFont="1" applyFill="1" applyBorder="1" applyProtection="1"/>
    <xf numFmtId="0" fontId="2" fillId="3" borderId="6" xfId="5" applyFont="1" applyFill="1" applyBorder="1" applyProtection="1"/>
    <xf numFmtId="3" fontId="2" fillId="0" borderId="8" xfId="5" applyNumberFormat="1" applyFont="1" applyBorder="1" applyProtection="1"/>
    <xf numFmtId="3" fontId="2" fillId="3" borderId="6" xfId="5" applyNumberFormat="1" applyFont="1" applyFill="1" applyBorder="1" applyProtection="1"/>
    <xf numFmtId="0" fontId="2" fillId="0" borderId="9" xfId="5" applyFont="1" applyBorder="1" applyAlignment="1" applyProtection="1"/>
    <xf numFmtId="0" fontId="2" fillId="0" borderId="21" xfId="5" applyFont="1" applyBorder="1" applyAlignment="1" applyProtection="1">
      <alignment horizontal="center"/>
    </xf>
    <xf numFmtId="0" fontId="4" fillId="0" borderId="15" xfId="5" applyFont="1" applyBorder="1" applyAlignment="1" applyProtection="1"/>
    <xf numFmtId="0" fontId="4" fillId="0" borderId="18" xfId="5" applyFont="1" applyBorder="1" applyAlignment="1" applyProtection="1">
      <alignment horizontal="center"/>
    </xf>
    <xf numFmtId="3" fontId="4" fillId="0" borderId="15" xfId="5" applyNumberFormat="1" applyFont="1" applyBorder="1" applyProtection="1"/>
    <xf numFmtId="3" fontId="4" fillId="0" borderId="17" xfId="5" applyNumberFormat="1" applyFont="1" applyBorder="1" applyProtection="1"/>
    <xf numFmtId="0" fontId="2" fillId="0" borderId="0" xfId="5" applyFont="1" applyAlignment="1" applyProtection="1"/>
    <xf numFmtId="0" fontId="2" fillId="0" borderId="15" xfId="5" applyFont="1" applyBorder="1" applyAlignment="1" applyProtection="1"/>
    <xf numFmtId="0" fontId="4" fillId="0" borderId="15" xfId="5" applyFont="1" applyBorder="1" applyAlignment="1" applyProtection="1">
      <alignment horizontal="center" wrapText="1"/>
    </xf>
    <xf numFmtId="0" fontId="4" fillId="0" borderId="16" xfId="5" applyFont="1" applyBorder="1" applyAlignment="1" applyProtection="1">
      <alignment horizontal="center" wrapText="1"/>
    </xf>
    <xf numFmtId="0" fontId="4" fillId="0" borderId="17" xfId="5" applyFont="1" applyBorder="1" applyAlignment="1" applyProtection="1">
      <alignment horizontal="center" wrapText="1"/>
    </xf>
    <xf numFmtId="3" fontId="2" fillId="0" borderId="13" xfId="5" applyNumberFormat="1" applyFont="1" applyBorder="1" applyProtection="1"/>
    <xf numFmtId="3" fontId="4" fillId="0" borderId="14" xfId="5" applyNumberFormat="1" applyFont="1" applyBorder="1" applyProtection="1"/>
    <xf numFmtId="3" fontId="2" fillId="0" borderId="7" xfId="5" applyNumberFormat="1" applyFont="1" applyBorder="1" applyProtection="1"/>
    <xf numFmtId="3" fontId="4" fillId="0" borderId="8" xfId="5" applyNumberFormat="1" applyFont="1" applyBorder="1" applyProtection="1"/>
    <xf numFmtId="3" fontId="2" fillId="0" borderId="9" xfId="5" applyNumberFormat="1" applyFont="1" applyBorder="1" applyProtection="1"/>
    <xf numFmtId="3" fontId="2" fillId="0" borderId="10" xfId="5" applyNumberFormat="1" applyFont="1" applyBorder="1" applyProtection="1"/>
    <xf numFmtId="3" fontId="4" fillId="0" borderId="11" xfId="5" applyNumberFormat="1" applyFont="1" applyBorder="1" applyProtection="1"/>
    <xf numFmtId="3" fontId="4" fillId="0" borderId="16" xfId="5" applyNumberFormat="1" applyFont="1" applyBorder="1" applyProtection="1"/>
    <xf numFmtId="164" fontId="10" fillId="0" borderId="0" xfId="0" applyNumberFormat="1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164" fontId="2" fillId="0" borderId="0" xfId="0" applyNumberFormat="1" applyFont="1" applyFill="1" applyBorder="1" applyProtection="1"/>
    <xf numFmtId="164" fontId="2" fillId="0" borderId="0" xfId="1" applyNumberFormat="1" applyFont="1" applyFill="1" applyBorder="1" applyProtection="1"/>
    <xf numFmtId="164" fontId="11" fillId="0" borderId="0" xfId="1" applyNumberFormat="1" applyFont="1" applyFill="1" applyProtection="1"/>
    <xf numFmtId="164" fontId="11" fillId="0" borderId="0" xfId="1" applyNumberFormat="1" applyFont="1" applyProtection="1"/>
    <xf numFmtId="164" fontId="2" fillId="0" borderId="0" xfId="1" applyNumberFormat="1" applyFont="1" applyProtection="1"/>
    <xf numFmtId="164" fontId="0" fillId="0" borderId="0" xfId="1" applyNumberFormat="1" applyFont="1" applyProtection="1"/>
    <xf numFmtId="165" fontId="0" fillId="0" borderId="0" xfId="0" applyNumberFormat="1" applyProtection="1"/>
    <xf numFmtId="164" fontId="2" fillId="0" borderId="0" xfId="0" applyNumberFormat="1" applyFont="1" applyBorder="1" applyProtection="1"/>
    <xf numFmtId="164" fontId="2" fillId="0" borderId="0" xfId="1" applyNumberFormat="1" applyFont="1" applyBorder="1" applyProtection="1"/>
    <xf numFmtId="0" fontId="2" fillId="0" borderId="0" xfId="0" applyFont="1" applyProtection="1"/>
    <xf numFmtId="0" fontId="4" fillId="0" borderId="0" xfId="0" applyFont="1" applyProtection="1"/>
    <xf numFmtId="164" fontId="11" fillId="1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164" fontId="0" fillId="18" borderId="0" xfId="1" applyNumberFormat="1" applyFont="1" applyFill="1" applyProtection="1"/>
    <xf numFmtId="164" fontId="12" fillId="0" borderId="0" xfId="0" applyNumberFormat="1" applyFont="1" applyFill="1" applyBorder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Fill="1" applyBorder="1" applyProtection="1"/>
    <xf numFmtId="164" fontId="12" fillId="0" borderId="0" xfId="1" applyNumberFormat="1" applyFont="1" applyProtection="1"/>
    <xf numFmtId="164" fontId="17" fillId="0" borderId="0" xfId="1" applyNumberFormat="1" applyFont="1" applyBorder="1" applyProtection="1"/>
    <xf numFmtId="0" fontId="17" fillId="0" borderId="0" xfId="0" applyFont="1" applyBorder="1" applyProtection="1"/>
    <xf numFmtId="0" fontId="6" fillId="10" borderId="1" xfId="3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Alignment="1" applyProtection="1"/>
    <xf numFmtId="3" fontId="6" fillId="10" borderId="1" xfId="3" applyNumberFormat="1" applyFont="1" applyFill="1" applyBorder="1" applyAlignment="1" applyProtection="1">
      <alignment horizontal="center" vertical="center" wrapText="1"/>
    </xf>
    <xf numFmtId="3" fontId="7" fillId="14" borderId="5" xfId="3" applyNumberFormat="1" applyFont="1" applyFill="1" applyBorder="1" applyAlignment="1" applyProtection="1"/>
    <xf numFmtId="3" fontId="6" fillId="14" borderId="5" xfId="3" applyNumberFormat="1" applyFont="1" applyFill="1" applyBorder="1" applyAlignment="1" applyProtection="1"/>
    <xf numFmtId="164" fontId="11" fillId="18" borderId="0" xfId="1" applyNumberFormat="1" applyFont="1" applyFill="1" applyProtection="1"/>
    <xf numFmtId="166" fontId="6" fillId="15" borderId="2" xfId="3" applyNumberFormat="1" applyFont="1" applyFill="1" applyBorder="1" applyAlignment="1" applyProtection="1">
      <alignment horizontal="right"/>
    </xf>
    <xf numFmtId="1" fontId="16" fillId="0" borderId="22" xfId="1" applyNumberFormat="1" applyFont="1" applyBorder="1" applyAlignment="1" applyProtection="1">
      <alignment horizontal="center"/>
    </xf>
    <xf numFmtId="164" fontId="12" fillId="0" borderId="22" xfId="1" applyNumberFormat="1" applyFont="1" applyBorder="1" applyProtection="1"/>
    <xf numFmtId="166" fontId="7" fillId="12" borderId="2" xfId="3" applyNumberFormat="1" applyFont="1" applyFill="1" applyBorder="1" applyAlignment="1" applyProtection="1">
      <alignment horizontal="right"/>
    </xf>
    <xf numFmtId="165" fontId="6" fillId="19" borderId="1" xfId="4" applyNumberFormat="1" applyFont="1" applyFill="1" applyBorder="1" applyAlignment="1" applyProtection="1">
      <alignment horizontal="right" vertical="center" wrapText="1"/>
    </xf>
    <xf numFmtId="166" fontId="6" fillId="19" borderId="2" xfId="3" applyNumberFormat="1" applyFont="1" applyFill="1" applyBorder="1" applyAlignment="1" applyProtection="1">
      <alignment horizontal="right"/>
    </xf>
    <xf numFmtId="1" fontId="13" fillId="14" borderId="3" xfId="0" applyNumberFormat="1" applyFont="1" applyFill="1" applyBorder="1" applyAlignment="1" applyProtection="1">
      <alignment horizontal="left"/>
    </xf>
    <xf numFmtId="0" fontId="7" fillId="14" borderId="3" xfId="3" applyNumberFormat="1" applyFont="1" applyFill="1" applyBorder="1" applyAlignment="1" applyProtection="1">
      <alignment horizontal="left"/>
    </xf>
    <xf numFmtId="3" fontId="7" fillId="14" borderId="3" xfId="3" applyNumberFormat="1" applyFont="1" applyFill="1" applyBorder="1" applyAlignment="1" applyProtection="1"/>
    <xf numFmtId="3" fontId="6" fillId="14" borderId="3" xfId="3" applyNumberFormat="1" applyFont="1" applyFill="1" applyBorder="1" applyAlignment="1" applyProtection="1"/>
    <xf numFmtId="164" fontId="6" fillId="8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11" borderId="1" xfId="0" applyNumberFormat="1" applyFont="1" applyFill="1" applyBorder="1" applyAlignment="1" applyProtection="1">
      <alignment horizontal="center" vertical="center" wrapText="1"/>
    </xf>
    <xf numFmtId="164" fontId="6" fillId="13" borderId="1" xfId="0" applyNumberFormat="1" applyFont="1" applyFill="1" applyBorder="1" applyAlignment="1" applyProtection="1">
      <alignment horizontal="center" vertical="center" wrapText="1"/>
    </xf>
    <xf numFmtId="164" fontId="6" fillId="8" borderId="4" xfId="0" applyNumberFormat="1" applyFont="1" applyFill="1" applyBorder="1" applyAlignment="1" applyProtection="1">
      <alignment horizontal="center" vertical="center" wrapText="1"/>
    </xf>
    <xf numFmtId="164" fontId="6" fillId="8" borderId="33" xfId="0" applyNumberFormat="1" applyFont="1" applyFill="1" applyBorder="1" applyAlignment="1" applyProtection="1">
      <alignment horizontal="center" vertical="center" wrapText="1"/>
    </xf>
    <xf numFmtId="165" fontId="6" fillId="8" borderId="33" xfId="0" applyNumberFormat="1" applyFont="1" applyFill="1" applyBorder="1" applyAlignment="1" applyProtection="1">
      <alignment horizontal="center" vertical="center" wrapText="1"/>
    </xf>
    <xf numFmtId="165" fontId="6" fillId="19" borderId="1" xfId="0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wrapText="1"/>
    </xf>
    <xf numFmtId="0" fontId="4" fillId="5" borderId="1" xfId="2" applyFont="1" applyFill="1" applyBorder="1" applyAlignment="1" applyProtection="1">
      <alignment horizontal="center" wrapText="1"/>
    </xf>
    <xf numFmtId="164" fontId="4" fillId="6" borderId="1" xfId="1" applyNumberFormat="1" applyFont="1" applyFill="1" applyBorder="1" applyAlignment="1" applyProtection="1">
      <alignment horizontal="center" wrapText="1"/>
    </xf>
    <xf numFmtId="0" fontId="4" fillId="7" borderId="1" xfId="2" applyFont="1" applyFill="1" applyBorder="1" applyAlignment="1" applyProtection="1">
      <alignment horizontal="center" wrapText="1"/>
    </xf>
    <xf numFmtId="0" fontId="4" fillId="8" borderId="1" xfId="2" applyFont="1" applyFill="1" applyBorder="1" applyAlignment="1" applyProtection="1">
      <alignment horizontal="center" wrapText="1"/>
    </xf>
    <xf numFmtId="0" fontId="4" fillId="9" borderId="1" xfId="2" applyFont="1" applyFill="1" applyBorder="1" applyAlignment="1" applyProtection="1">
      <alignment horizontal="center" wrapText="1"/>
    </xf>
    <xf numFmtId="164" fontId="12" fillId="0" borderId="27" xfId="1" applyNumberFormat="1" applyFont="1" applyFill="1" applyBorder="1" applyAlignment="1" applyProtection="1">
      <alignment horizontal="center" vertical="center"/>
    </xf>
    <xf numFmtId="164" fontId="12" fillId="0" borderId="28" xfId="1" applyNumberFormat="1" applyFont="1" applyFill="1" applyBorder="1" applyAlignment="1" applyProtection="1">
      <alignment horizontal="center" vertical="center"/>
    </xf>
    <xf numFmtId="164" fontId="12" fillId="0" borderId="29" xfId="1" applyNumberFormat="1" applyFont="1" applyFill="1" applyBorder="1" applyAlignment="1" applyProtection="1">
      <alignment horizontal="center" vertical="center"/>
    </xf>
    <xf numFmtId="164" fontId="12" fillId="0" borderId="23" xfId="1" applyNumberFormat="1" applyFont="1" applyFill="1" applyBorder="1" applyAlignment="1" applyProtection="1">
      <alignment horizontal="center" vertical="center"/>
    </xf>
    <xf numFmtId="164" fontId="12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center" wrapText="1"/>
    </xf>
    <xf numFmtId="0" fontId="4" fillId="0" borderId="32" xfId="0" applyFont="1" applyBorder="1" applyAlignment="1" applyProtection="1">
      <alignment horizontal="center" wrapText="1"/>
    </xf>
  </cellXfs>
  <cellStyles count="6">
    <cellStyle name="Comma" xfId="1" builtinId="3"/>
    <cellStyle name="Comma 4" xfId="4" xr:uid="{00000000-0005-0000-0000-000001000000}"/>
    <cellStyle name="Normal" xfId="0" builtinId="0"/>
    <cellStyle name="Normal 2" xfId="5" xr:uid="{00000000-0005-0000-0000-000003000000}"/>
    <cellStyle name="Normal 2 3 3" xfId="2" xr:uid="{00000000-0005-0000-0000-000004000000}"/>
    <cellStyle name="Normal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"/>
  <sheetViews>
    <sheetView tabSelected="1" workbookViewId="0">
      <selection activeCell="F5" sqref="F5"/>
    </sheetView>
  </sheetViews>
  <sheetFormatPr defaultColWidth="9" defaultRowHeight="12.75" x14ac:dyDescent="0.2"/>
  <cols>
    <col min="1" max="1" width="1.7109375" style="16" customWidth="1"/>
    <col min="2" max="2" width="50" style="16" customWidth="1"/>
    <col min="3" max="3" width="9" style="19"/>
    <col min="4" max="6" width="11" style="16" customWidth="1"/>
    <col min="7" max="16384" width="9" style="16"/>
  </cols>
  <sheetData>
    <row r="2" spans="1:6" ht="23.25" x14ac:dyDescent="0.35">
      <c r="B2" s="17" t="s">
        <v>0</v>
      </c>
      <c r="C2" s="17"/>
      <c r="D2" s="17"/>
      <c r="E2" s="17"/>
      <c r="F2" s="17"/>
    </row>
    <row r="5" spans="1:6" ht="14.25" x14ac:dyDescent="0.2">
      <c r="A5" s="18"/>
      <c r="B5" s="1" t="s">
        <v>10</v>
      </c>
      <c r="D5" s="18" t="s">
        <v>131</v>
      </c>
      <c r="E5" s="20" t="str">
        <f>IF(ISNA(VLOOKUP(B5,'All Schools'!A:C,3,FALSE)),"",VLOOKUP(B5,'All Schools'!A:C,3,FALSE))</f>
        <v/>
      </c>
    </row>
    <row r="6" spans="1:6" ht="14.25" x14ac:dyDescent="0.2">
      <c r="A6" s="18"/>
      <c r="B6" s="21"/>
    </row>
    <row r="8" spans="1:6" ht="25.5" x14ac:dyDescent="0.2">
      <c r="B8" s="22"/>
      <c r="C8" s="23" t="s">
        <v>128</v>
      </c>
      <c r="D8" s="24" t="s">
        <v>132</v>
      </c>
      <c r="E8" s="25" t="s">
        <v>133</v>
      </c>
      <c r="F8" s="26"/>
    </row>
    <row r="9" spans="1:6" x14ac:dyDescent="0.2">
      <c r="B9" s="27" t="s">
        <v>145</v>
      </c>
      <c r="C9" s="28" t="s">
        <v>8</v>
      </c>
      <c r="D9" s="29" t="str">
        <f>IF(ISNA(VLOOKUP($E$5,'All Schools'!$C:$AY,'All Schools'!E$8,FALSE)),"",VLOOKUP($E$5,'All Schools'!$C:$AY,'All Schools'!E$8,FALSE))</f>
        <v/>
      </c>
      <c r="E9" s="30"/>
      <c r="F9" s="31"/>
    </row>
    <row r="10" spans="1:6" x14ac:dyDescent="0.2">
      <c r="B10" s="32" t="s">
        <v>146</v>
      </c>
      <c r="C10" s="33" t="s">
        <v>124</v>
      </c>
      <c r="D10" s="34" t="str">
        <f>IF(ISNA(VLOOKUP($E$5,'All Schools'!$C:$AY,'All Schools'!F$8,FALSE)),"",VLOOKUP($E$5,'All Schools'!$C:$AY,'All Schools'!F$8,FALSE))</f>
        <v/>
      </c>
      <c r="E10" s="35"/>
    </row>
    <row r="11" spans="1:6" x14ac:dyDescent="0.2">
      <c r="B11" s="32" t="s">
        <v>147</v>
      </c>
      <c r="C11" s="33" t="s">
        <v>124</v>
      </c>
      <c r="D11" s="36"/>
      <c r="E11" s="37" t="str">
        <f>IF(ISNA(VLOOKUP($E$5,'All Schools'!$C:$AY,'All Schools'!I$8,FALSE)),"",VLOOKUP($E$5,'All Schools'!$C:$AY,'All Schools'!I$8,FALSE))</f>
        <v/>
      </c>
    </row>
    <row r="12" spans="1:6" x14ac:dyDescent="0.2">
      <c r="B12" s="32" t="s">
        <v>148</v>
      </c>
      <c r="C12" s="33" t="s">
        <v>124</v>
      </c>
      <c r="D12" s="36"/>
      <c r="E12" s="37" t="str">
        <f>IF(ISNA(VLOOKUP($E$5,'All Schools'!$C:$AY,'All Schools'!J$8,FALSE)),"",VLOOKUP($E$5,'All Schools'!$C:$AY,'All Schools'!J$8,FALSE))</f>
        <v/>
      </c>
    </row>
    <row r="13" spans="1:6" x14ac:dyDescent="0.2">
      <c r="B13" s="32" t="s">
        <v>149</v>
      </c>
      <c r="C13" s="33" t="s">
        <v>124</v>
      </c>
      <c r="D13" s="36"/>
      <c r="E13" s="37" t="str">
        <f>IF(ISNA(VLOOKUP($E$5,'All Schools'!$C:$AY,'All Schools'!K$8,FALSE)),"",VLOOKUP($E$5,'All Schools'!$C:$AY,'All Schools'!K$8,FALSE))</f>
        <v/>
      </c>
    </row>
    <row r="14" spans="1:6" x14ac:dyDescent="0.2">
      <c r="B14" s="32" t="s">
        <v>166</v>
      </c>
      <c r="C14" s="33" t="s">
        <v>124</v>
      </c>
      <c r="D14" s="36"/>
      <c r="E14" s="37" t="str">
        <f>IF(ISNA(VLOOKUP($E$5,'All Schools'!$C:$AY,'All Schools'!L$8,FALSE)),"",VLOOKUP($E$5,'All Schools'!$C:$AY,'All Schools'!L$8,FALSE))</f>
        <v/>
      </c>
    </row>
    <row r="15" spans="1:6" x14ac:dyDescent="0.2">
      <c r="B15" s="32" t="s">
        <v>150</v>
      </c>
      <c r="C15" s="33" t="s">
        <v>8</v>
      </c>
      <c r="D15" s="36"/>
      <c r="E15" s="37" t="str">
        <f>IF(ISNA(VLOOKUP($E$5,'All Schools'!$C:$AY,'All Schools'!M$8,FALSE)),"",VLOOKUP($E$5,'All Schools'!$C:$AY,'All Schools'!M$8,FALSE))</f>
        <v/>
      </c>
    </row>
    <row r="16" spans="1:6" x14ac:dyDescent="0.2">
      <c r="B16" s="32" t="s">
        <v>151</v>
      </c>
      <c r="C16" s="33" t="s">
        <v>8</v>
      </c>
      <c r="D16" s="36"/>
      <c r="E16" s="37" t="str">
        <f>IF(ISNA(VLOOKUP($E$5,'All Schools'!$C:$AY,'All Schools'!N$8,FALSE)),"",VLOOKUP($E$5,'All Schools'!$C:$AY,'All Schools'!N$8,FALSE))</f>
        <v/>
      </c>
    </row>
    <row r="17" spans="2:5" x14ac:dyDescent="0.2">
      <c r="B17" s="32" t="s">
        <v>157</v>
      </c>
      <c r="C17" s="33" t="s">
        <v>9</v>
      </c>
      <c r="D17" s="36"/>
      <c r="E17" s="37" t="str">
        <f>IF(ISNA(VLOOKUP($E$5,'All Schools'!$C:$AY,'All Schools'!O$8,FALSE)),"",VLOOKUP($E$5,'All Schools'!$C:$AY,'All Schools'!O$8,FALSE))</f>
        <v/>
      </c>
    </row>
    <row r="18" spans="2:5" x14ac:dyDescent="0.2">
      <c r="B18" s="32" t="s">
        <v>158</v>
      </c>
      <c r="C18" s="33" t="s">
        <v>9</v>
      </c>
      <c r="D18" s="36"/>
      <c r="E18" s="37" t="str">
        <f>IF(ISNA(VLOOKUP($E$5,'All Schools'!$C:$AY,'All Schools'!P$8,FALSE)),"",VLOOKUP($E$5,'All Schools'!$C:$AY,'All Schools'!P$8,FALSE))</f>
        <v/>
      </c>
    </row>
    <row r="19" spans="2:5" x14ac:dyDescent="0.2">
      <c r="B19" s="32" t="s">
        <v>17</v>
      </c>
      <c r="C19" s="33" t="s">
        <v>125</v>
      </c>
      <c r="D19" s="36"/>
      <c r="E19" s="37" t="str">
        <f>IF(ISNA(VLOOKUP($E$5,'All Schools'!$C:$AY,'All Schools'!Q$8,FALSE)),"",VLOOKUP($E$5,'All Schools'!$C:$AY,'All Schools'!Q$8,FALSE))</f>
        <v/>
      </c>
    </row>
    <row r="20" spans="2:5" x14ac:dyDescent="0.2">
      <c r="B20" s="32" t="s">
        <v>18</v>
      </c>
      <c r="C20" s="33" t="s">
        <v>142</v>
      </c>
      <c r="D20" s="38"/>
      <c r="E20" s="37" t="str">
        <f>IF(ISNA(VLOOKUP($E$5,'All Schools'!$C:$AY,'All Schools'!T$8,FALSE)),"",VLOOKUP($E$5,'All Schools'!$C:$AY,'All Schools'!T$8,FALSE))</f>
        <v/>
      </c>
    </row>
    <row r="21" spans="2:5" x14ac:dyDescent="0.2">
      <c r="B21" s="32" t="s">
        <v>19</v>
      </c>
      <c r="C21" s="33" t="s">
        <v>142</v>
      </c>
      <c r="D21" s="38"/>
      <c r="E21" s="37" t="str">
        <f>IF(ISNA(VLOOKUP($E$5,'All Schools'!$C:$AY,'All Schools'!U$8,FALSE)),"",VLOOKUP($E$5,'All Schools'!$C:$AY,'All Schools'!U$8,FALSE))</f>
        <v/>
      </c>
    </row>
    <row r="22" spans="2:5" x14ac:dyDescent="0.2">
      <c r="B22" s="32" t="s">
        <v>20</v>
      </c>
      <c r="C22" s="33" t="s">
        <v>142</v>
      </c>
      <c r="D22" s="38"/>
      <c r="E22" s="37" t="str">
        <f>IF(ISNA(VLOOKUP($E$5,'All Schools'!$C:$AY,'All Schools'!V$8,FALSE)),"",VLOOKUP($E$5,'All Schools'!$C:$AY,'All Schools'!V$8,FALSE))</f>
        <v/>
      </c>
    </row>
    <row r="23" spans="2:5" x14ac:dyDescent="0.2">
      <c r="B23" s="32" t="s">
        <v>165</v>
      </c>
      <c r="C23" s="33" t="s">
        <v>126</v>
      </c>
      <c r="D23" s="38"/>
      <c r="E23" s="37" t="str">
        <f>IF(ISNA(VLOOKUP($E$5,'All Schools'!$C:$AY,'All Schools'!V$8,FALSE)),"",VLOOKUP($E$5,'All Schools'!$C:$AY,'All Schools'!W$8,FALSE))</f>
        <v/>
      </c>
    </row>
    <row r="24" spans="2:5" x14ac:dyDescent="0.2">
      <c r="B24" s="32" t="s">
        <v>21</v>
      </c>
      <c r="C24" s="33" t="s">
        <v>126</v>
      </c>
      <c r="D24" s="38"/>
      <c r="E24" s="37" t="str">
        <f>IF(ISNA(VLOOKUP($E$5,'All Schools'!$C:$AY,'All Schools'!X$8,FALSE)),"",VLOOKUP($E$5,'All Schools'!$C:$AY,'All Schools'!X$8,FALSE))</f>
        <v/>
      </c>
    </row>
    <row r="25" spans="2:5" x14ac:dyDescent="0.2">
      <c r="B25" s="32" t="s">
        <v>22</v>
      </c>
      <c r="C25" s="33" t="s">
        <v>9</v>
      </c>
      <c r="D25" s="38"/>
      <c r="E25" s="37" t="str">
        <f>IF(ISNA(VLOOKUP($E$5,'All Schools'!$C:$AY,'All Schools'!Y$8,FALSE)),"",VLOOKUP($E$5,'All Schools'!$C:$AY,'All Schools'!Y$8,FALSE))</f>
        <v/>
      </c>
    </row>
    <row r="26" spans="2:5" x14ac:dyDescent="0.2">
      <c r="B26" s="32" t="s">
        <v>23</v>
      </c>
      <c r="C26" s="33" t="s">
        <v>8</v>
      </c>
      <c r="D26" s="34" t="str">
        <f>IF(ISNA(VLOOKUP($E$5,'All Schools'!$C:$AY,'All Schools'!Z$8,FALSE)),"",VLOOKUP($E$5,'All Schools'!$C:$AY,'All Schools'!Z$8,FALSE))</f>
        <v/>
      </c>
      <c r="E26" s="37">
        <v>0</v>
      </c>
    </row>
    <row r="27" spans="2:5" x14ac:dyDescent="0.2">
      <c r="B27" s="32" t="s">
        <v>24</v>
      </c>
      <c r="C27" s="33" t="s">
        <v>127</v>
      </c>
      <c r="D27" s="34" t="str">
        <f>IF(ISNA(VLOOKUP($E$5,'All Schools'!$C:$AY,'All Schools'!AA$8,FALSE)),"",VLOOKUP($E$5,'All Schools'!$C:$AY,'All Schools'!AA$8,FALSE))</f>
        <v/>
      </c>
      <c r="E27" s="37">
        <v>0</v>
      </c>
    </row>
    <row r="28" spans="2:5" x14ac:dyDescent="0.2">
      <c r="B28" s="32" t="s">
        <v>25</v>
      </c>
      <c r="C28" s="33" t="s">
        <v>127</v>
      </c>
      <c r="D28" s="34" t="str">
        <f>IF(ISNA(VLOOKUP($E$5,'All Schools'!$C:$AY,'All Schools'!AB$8,FALSE)),"",VLOOKUP($E$5,'All Schools'!$C:$AY,'All Schools'!AB$8,FALSE))</f>
        <v/>
      </c>
      <c r="E28" s="37">
        <v>0</v>
      </c>
    </row>
    <row r="29" spans="2:5" x14ac:dyDescent="0.2">
      <c r="B29" s="39" t="s">
        <v>26</v>
      </c>
      <c r="C29" s="40" t="s">
        <v>127</v>
      </c>
      <c r="D29" s="34" t="str">
        <f>IF(ISNA(VLOOKUP($E$5,'All Schools'!$C:$AY,'All Schools'!AC$8,FALSE)),"",VLOOKUP($E$5,'All Schools'!$C:$AY,'All Schools'!AC$8,FALSE))</f>
        <v/>
      </c>
      <c r="E29" s="37">
        <v>0</v>
      </c>
    </row>
    <row r="30" spans="2:5" x14ac:dyDescent="0.2">
      <c r="B30" s="41" t="s">
        <v>129</v>
      </c>
      <c r="C30" s="42"/>
      <c r="D30" s="43">
        <f>SUM(D9:D29)</f>
        <v>0</v>
      </c>
      <c r="E30" s="44">
        <f>SUM(E9:E29)</f>
        <v>0</v>
      </c>
    </row>
    <row r="31" spans="2:5" x14ac:dyDescent="0.2">
      <c r="B31" s="45"/>
    </row>
    <row r="32" spans="2:5" x14ac:dyDescent="0.2">
      <c r="B32" s="45"/>
    </row>
    <row r="33" spans="2:6" ht="25.5" x14ac:dyDescent="0.2">
      <c r="B33" s="46"/>
      <c r="C33" s="23" t="s">
        <v>128</v>
      </c>
      <c r="D33" s="47" t="s">
        <v>132</v>
      </c>
      <c r="E33" s="48" t="s">
        <v>133</v>
      </c>
      <c r="F33" s="49" t="s">
        <v>134</v>
      </c>
    </row>
    <row r="34" spans="2:6" x14ac:dyDescent="0.2">
      <c r="B34" s="27" t="s">
        <v>135</v>
      </c>
      <c r="C34" s="28" t="s">
        <v>8</v>
      </c>
      <c r="D34" s="29">
        <f t="shared" ref="D34:D41" si="0">SUMIF($C$9:$C$29,C34,$D$9:$D$29)</f>
        <v>0</v>
      </c>
      <c r="E34" s="50">
        <f t="shared" ref="E34:E41" ca="1" si="1">SUMIF($C$9:$C$29,C34,$E$9:$E$28)</f>
        <v>0</v>
      </c>
      <c r="F34" s="51">
        <f ca="1">SUM(D34:E34)</f>
        <v>0</v>
      </c>
    </row>
    <row r="35" spans="2:6" x14ac:dyDescent="0.2">
      <c r="B35" s="32" t="s">
        <v>136</v>
      </c>
      <c r="C35" s="33" t="s">
        <v>9</v>
      </c>
      <c r="D35" s="34">
        <f t="shared" si="0"/>
        <v>0</v>
      </c>
      <c r="E35" s="52">
        <f t="shared" ca="1" si="1"/>
        <v>0</v>
      </c>
      <c r="F35" s="53">
        <f t="shared" ref="F35:F41" ca="1" si="2">SUM(D35:E35)</f>
        <v>0</v>
      </c>
    </row>
    <row r="36" spans="2:6" x14ac:dyDescent="0.2">
      <c r="B36" s="32" t="s">
        <v>137</v>
      </c>
      <c r="C36" s="33" t="s">
        <v>124</v>
      </c>
      <c r="D36" s="34">
        <f t="shared" si="0"/>
        <v>0</v>
      </c>
      <c r="E36" s="52">
        <f t="shared" ca="1" si="1"/>
        <v>0</v>
      </c>
      <c r="F36" s="53">
        <f t="shared" ca="1" si="2"/>
        <v>0</v>
      </c>
    </row>
    <row r="37" spans="2:6" x14ac:dyDescent="0.2">
      <c r="B37" s="32" t="s">
        <v>138</v>
      </c>
      <c r="C37" s="33" t="s">
        <v>143</v>
      </c>
      <c r="D37" s="34">
        <f t="shared" si="0"/>
        <v>0</v>
      </c>
      <c r="E37" s="52">
        <f t="shared" ca="1" si="1"/>
        <v>0</v>
      </c>
      <c r="F37" s="53">
        <f t="shared" ca="1" si="2"/>
        <v>0</v>
      </c>
    </row>
    <row r="38" spans="2:6" x14ac:dyDescent="0.2">
      <c r="B38" s="32" t="s">
        <v>139</v>
      </c>
      <c r="C38" s="33" t="s">
        <v>125</v>
      </c>
      <c r="D38" s="34">
        <f t="shared" si="0"/>
        <v>0</v>
      </c>
      <c r="E38" s="52">
        <f t="shared" ca="1" si="1"/>
        <v>0</v>
      </c>
      <c r="F38" s="53">
        <f t="shared" ca="1" si="2"/>
        <v>0</v>
      </c>
    </row>
    <row r="39" spans="2:6" x14ac:dyDescent="0.2">
      <c r="B39" s="32" t="s">
        <v>140</v>
      </c>
      <c r="C39" s="33" t="s">
        <v>126</v>
      </c>
      <c r="D39" s="34">
        <f t="shared" si="0"/>
        <v>0</v>
      </c>
      <c r="E39" s="52">
        <f t="shared" ca="1" si="1"/>
        <v>0</v>
      </c>
      <c r="F39" s="53">
        <f t="shared" ca="1" si="2"/>
        <v>0</v>
      </c>
    </row>
    <row r="40" spans="2:6" x14ac:dyDescent="0.2">
      <c r="B40" s="32" t="s">
        <v>144</v>
      </c>
      <c r="C40" s="33" t="s">
        <v>142</v>
      </c>
      <c r="D40" s="34">
        <f t="shared" si="0"/>
        <v>0</v>
      </c>
      <c r="E40" s="52">
        <f t="shared" ca="1" si="1"/>
        <v>0</v>
      </c>
      <c r="F40" s="53">
        <f t="shared" ref="F40" ca="1" si="3">SUM(D40:E40)</f>
        <v>0</v>
      </c>
    </row>
    <row r="41" spans="2:6" x14ac:dyDescent="0.2">
      <c r="B41" s="39" t="s">
        <v>141</v>
      </c>
      <c r="C41" s="40" t="s">
        <v>127</v>
      </c>
      <c r="D41" s="54">
        <f t="shared" si="0"/>
        <v>0</v>
      </c>
      <c r="E41" s="55">
        <f t="shared" ca="1" si="1"/>
        <v>0</v>
      </c>
      <c r="F41" s="56">
        <f t="shared" ca="1" si="2"/>
        <v>0</v>
      </c>
    </row>
    <row r="42" spans="2:6" x14ac:dyDescent="0.2">
      <c r="B42" s="46"/>
      <c r="C42" s="42" t="s">
        <v>130</v>
      </c>
      <c r="D42" s="43">
        <f t="shared" ref="D42:E42" si="4">SUM(D34:D41)</f>
        <v>0</v>
      </c>
      <c r="E42" s="57">
        <f t="shared" ca="1" si="4"/>
        <v>0</v>
      </c>
      <c r="F42" s="44">
        <f ca="1">SUM(F34:F41)</f>
        <v>0</v>
      </c>
    </row>
    <row r="44" spans="2:6" x14ac:dyDescent="0.2">
      <c r="F44" s="31"/>
    </row>
  </sheetData>
  <sheetProtection algorithmName="SHA-512" hashValue="bvKU+RLAOvxoEKVjMjZhA2azLcLQShNqjEtbEE2Yn+4zOZ0TfyMrVMlKtNR272SbMCaLvHLPYvDPSR6lP+wSRQ==" saltValue="jqFlqai5Lf2y1Do/TFnzpw==" spinCount="100000" sheet="1" objects="1" scenarios="1"/>
  <dataValidations count="1">
    <dataValidation type="list" allowBlank="1" showInputMessage="1" showErrorMessage="1" sqref="B5" xr:uid="{00000000-0002-0000-0000-000000000000}">
      <formula1>School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6"/>
  <sheetViews>
    <sheetView zoomScale="85" zoomScaleNormal="85" workbookViewId="0">
      <pane xSplit="4" ySplit="12" topLeftCell="M13" activePane="bottomRight" state="frozen"/>
      <selection pane="topRight" activeCell="E1" sqref="E1"/>
      <selection pane="bottomLeft" activeCell="A13" sqref="A13"/>
      <selection pane="bottomRight" activeCell="J23" sqref="J23"/>
    </sheetView>
  </sheetViews>
  <sheetFormatPr defaultColWidth="9" defaultRowHeight="15" x14ac:dyDescent="0.25"/>
  <cols>
    <col min="1" max="2" width="1.7109375" style="59" hidden="1" customWidth="1"/>
    <col min="3" max="3" width="9" style="59"/>
    <col min="4" max="4" width="38.42578125" style="59" bestFit="1" customWidth="1"/>
    <col min="5" max="6" width="14.7109375" style="59" customWidth="1"/>
    <col min="7" max="7" width="14.7109375" style="73" customWidth="1"/>
    <col min="8" max="8" width="3.85546875" style="59" customWidth="1"/>
    <col min="9" max="9" width="14.7109375" style="59" customWidth="1"/>
    <col min="10" max="12" width="14.85546875" style="59" customWidth="1"/>
    <col min="13" max="13" width="14" style="59" customWidth="1"/>
    <col min="14" max="15" width="14.7109375" style="59" customWidth="1"/>
    <col min="16" max="16" width="17.140625" style="59" customWidth="1"/>
    <col min="17" max="17" width="14.7109375" style="59" customWidth="1"/>
    <col min="18" max="18" width="14.7109375" style="73" customWidth="1"/>
    <col min="19" max="19" width="3.85546875" style="59" customWidth="1"/>
    <col min="20" max="21" width="11.5703125" style="59" customWidth="1"/>
    <col min="22" max="22" width="12.85546875" style="59" bestFit="1" customWidth="1"/>
    <col min="23" max="23" width="12.85546875" style="59" customWidth="1"/>
    <col min="24" max="24" width="11.7109375" style="59" customWidth="1"/>
    <col min="25" max="26" width="12.85546875" style="59" customWidth="1"/>
    <col min="27" max="27" width="16.28515625" style="67" bestFit="1" customWidth="1"/>
    <col min="28" max="28" width="12.140625" style="59" customWidth="1"/>
    <col min="29" max="29" width="12.5703125" style="67" bestFit="1" customWidth="1"/>
    <col min="30" max="30" width="3.85546875" style="59" customWidth="1"/>
    <col min="31" max="31" width="13.7109375" style="59" bestFit="1" customWidth="1"/>
    <col min="32" max="16384" width="9" style="59"/>
  </cols>
  <sheetData>
    <row r="1" spans="1:32" ht="23.25" x14ac:dyDescent="0.35">
      <c r="A1" s="58"/>
      <c r="C1" s="60"/>
      <c r="D1" s="58" t="s">
        <v>0</v>
      </c>
      <c r="E1" s="61"/>
      <c r="F1" s="62"/>
      <c r="G1" s="63"/>
      <c r="H1" s="64"/>
      <c r="I1" s="65"/>
      <c r="J1" s="65"/>
      <c r="K1" s="65"/>
      <c r="L1" s="65"/>
      <c r="M1" s="65"/>
      <c r="N1" s="66"/>
      <c r="O1" s="66"/>
      <c r="P1" s="66"/>
      <c r="Q1" s="66"/>
      <c r="R1" s="64"/>
      <c r="S1" s="64"/>
      <c r="AD1" s="64"/>
    </row>
    <row r="2" spans="1:32" x14ac:dyDescent="0.25">
      <c r="C2" s="2" t="s">
        <v>1</v>
      </c>
      <c r="E2" s="68"/>
      <c r="F2" s="69"/>
      <c r="G2" s="64"/>
      <c r="H2" s="64"/>
      <c r="I2" s="65"/>
      <c r="J2" s="65"/>
      <c r="K2" s="65"/>
      <c r="L2" s="65"/>
      <c r="M2" s="65"/>
      <c r="N2" s="66"/>
      <c r="O2" s="66"/>
      <c r="P2" s="66"/>
      <c r="Q2" s="66"/>
      <c r="R2" s="64"/>
      <c r="S2" s="64"/>
      <c r="AD2" s="64"/>
    </row>
    <row r="3" spans="1:32" x14ac:dyDescent="0.25">
      <c r="C3" s="2"/>
      <c r="E3" s="68"/>
      <c r="F3" s="69"/>
      <c r="G3" s="64"/>
      <c r="H3" s="64"/>
      <c r="I3" s="65"/>
      <c r="J3" s="65"/>
      <c r="K3" s="65"/>
      <c r="L3" s="65"/>
      <c r="M3" s="65"/>
      <c r="N3" s="66"/>
      <c r="O3" s="66"/>
      <c r="P3" s="66"/>
      <c r="Q3" s="66"/>
      <c r="R3" s="64"/>
      <c r="S3" s="64"/>
      <c r="AD3" s="64"/>
    </row>
    <row r="4" spans="1:32" x14ac:dyDescent="0.25">
      <c r="C4" s="2" t="s">
        <v>2</v>
      </c>
      <c r="E4" s="68"/>
      <c r="F4" s="69"/>
      <c r="G4" s="64"/>
      <c r="H4" s="64"/>
      <c r="I4" s="65"/>
      <c r="J4" s="65"/>
      <c r="K4" s="65"/>
      <c r="L4" s="65"/>
      <c r="M4" s="65"/>
      <c r="N4" s="66"/>
      <c r="O4" s="66"/>
      <c r="P4" s="66"/>
      <c r="Q4" s="66"/>
      <c r="R4" s="64"/>
      <c r="S4" s="64"/>
      <c r="AD4" s="64"/>
    </row>
    <row r="5" spans="1:32" x14ac:dyDescent="0.25">
      <c r="C5" s="3" t="s">
        <v>4</v>
      </c>
      <c r="D5" s="59" t="s">
        <v>3</v>
      </c>
      <c r="E5" s="68"/>
      <c r="F5" s="69"/>
      <c r="G5" s="64"/>
      <c r="H5" s="64"/>
      <c r="I5" s="65"/>
      <c r="J5" s="65"/>
      <c r="K5" s="65"/>
      <c r="L5" s="65"/>
      <c r="M5" s="65"/>
      <c r="N5" s="66"/>
      <c r="O5" s="66"/>
      <c r="P5" s="66"/>
      <c r="Q5" s="66"/>
      <c r="R5" s="64"/>
      <c r="S5" s="64"/>
      <c r="AD5" s="64"/>
    </row>
    <row r="6" spans="1:32" x14ac:dyDescent="0.25">
      <c r="C6" s="3" t="s">
        <v>4</v>
      </c>
      <c r="D6" s="59" t="s">
        <v>5</v>
      </c>
      <c r="E6" s="68"/>
      <c r="F6" s="69"/>
      <c r="G6" s="64"/>
      <c r="H6" s="64"/>
      <c r="I6" s="65"/>
      <c r="J6" s="65"/>
      <c r="K6" s="65"/>
      <c r="L6" s="65"/>
      <c r="M6" s="65"/>
      <c r="N6" s="66"/>
      <c r="O6" s="66"/>
      <c r="P6" s="66"/>
      <c r="Q6" s="66"/>
      <c r="R6" s="64"/>
      <c r="S6" s="64"/>
      <c r="AD6" s="64"/>
    </row>
    <row r="7" spans="1:32" x14ac:dyDescent="0.25">
      <c r="A7" s="70"/>
      <c r="C7" s="3" t="s">
        <v>4</v>
      </c>
      <c r="D7" s="70" t="s">
        <v>6</v>
      </c>
      <c r="E7" s="68"/>
      <c r="F7" s="69"/>
      <c r="G7" s="64"/>
      <c r="H7" s="64"/>
      <c r="I7" s="65"/>
      <c r="J7" s="65"/>
      <c r="K7" s="65"/>
      <c r="L7" s="65"/>
      <c r="M7" s="65"/>
      <c r="N7" s="66"/>
      <c r="O7" s="66"/>
      <c r="P7" s="66"/>
      <c r="Q7" s="66"/>
      <c r="R7" s="64"/>
      <c r="S7" s="64"/>
      <c r="AD7" s="64"/>
    </row>
    <row r="8" spans="1:32" x14ac:dyDescent="0.25">
      <c r="C8" s="2">
        <v>1</v>
      </c>
      <c r="D8" s="59">
        <v>2</v>
      </c>
      <c r="E8" s="59">
        <v>3</v>
      </c>
      <c r="F8" s="59">
        <v>4</v>
      </c>
      <c r="G8" s="59">
        <v>5</v>
      </c>
      <c r="H8" s="59">
        <v>6</v>
      </c>
      <c r="I8" s="59">
        <v>7</v>
      </c>
      <c r="J8" s="59">
        <v>8</v>
      </c>
      <c r="K8" s="59">
        <v>9</v>
      </c>
      <c r="L8" s="59">
        <v>10</v>
      </c>
      <c r="M8" s="59">
        <v>11</v>
      </c>
      <c r="N8" s="59">
        <v>12</v>
      </c>
      <c r="O8" s="59">
        <v>13</v>
      </c>
      <c r="P8" s="59">
        <v>14</v>
      </c>
      <c r="Q8" s="59">
        <v>15</v>
      </c>
      <c r="R8" s="59">
        <v>16</v>
      </c>
      <c r="S8" s="59">
        <v>17</v>
      </c>
      <c r="T8" s="59">
        <v>18</v>
      </c>
      <c r="U8" s="59">
        <v>19</v>
      </c>
      <c r="V8" s="59">
        <v>20</v>
      </c>
      <c r="W8" s="59">
        <v>21</v>
      </c>
      <c r="X8" s="59">
        <v>22</v>
      </c>
      <c r="Y8" s="59">
        <v>23</v>
      </c>
      <c r="Z8" s="59">
        <v>24</v>
      </c>
      <c r="AA8" s="59">
        <v>25</v>
      </c>
      <c r="AB8" s="59">
        <v>26</v>
      </c>
      <c r="AC8" s="59">
        <v>27</v>
      </c>
      <c r="AD8" s="59">
        <v>28</v>
      </c>
      <c r="AE8" s="59">
        <v>29</v>
      </c>
    </row>
    <row r="9" spans="1:32" s="76" customFormat="1" ht="18.75" x14ac:dyDescent="0.3">
      <c r="A9" s="75" t="s">
        <v>7</v>
      </c>
      <c r="C9" s="77"/>
      <c r="D9" s="75" t="s">
        <v>7</v>
      </c>
      <c r="E9" s="106" t="s">
        <v>8</v>
      </c>
      <c r="F9" s="107" t="s">
        <v>124</v>
      </c>
      <c r="G9" s="64"/>
      <c r="H9" s="64"/>
      <c r="I9" s="107" t="s">
        <v>124</v>
      </c>
      <c r="J9" s="107" t="s">
        <v>124</v>
      </c>
      <c r="K9" s="107" t="s">
        <v>124</v>
      </c>
      <c r="L9" s="107" t="s">
        <v>124</v>
      </c>
      <c r="M9" s="106" t="s">
        <v>8</v>
      </c>
      <c r="N9" s="106" t="s">
        <v>8</v>
      </c>
      <c r="O9" s="108" t="s">
        <v>9</v>
      </c>
      <c r="P9" s="108" t="s">
        <v>9</v>
      </c>
      <c r="Q9" s="109" t="s">
        <v>125</v>
      </c>
      <c r="R9" s="64"/>
      <c r="S9" s="64"/>
      <c r="T9" s="110" t="s">
        <v>142</v>
      </c>
      <c r="U9" s="110" t="s">
        <v>142</v>
      </c>
      <c r="V9" s="110" t="s">
        <v>142</v>
      </c>
      <c r="W9" s="109" t="s">
        <v>126</v>
      </c>
      <c r="X9" s="109" t="s">
        <v>126</v>
      </c>
      <c r="Y9" s="108" t="s">
        <v>9</v>
      </c>
      <c r="Z9" s="106" t="s">
        <v>8</v>
      </c>
      <c r="AA9" s="111" t="s">
        <v>127</v>
      </c>
      <c r="AB9" s="111" t="s">
        <v>127</v>
      </c>
      <c r="AC9" s="111" t="s">
        <v>127</v>
      </c>
      <c r="AD9" s="64"/>
      <c r="AE9" s="59"/>
      <c r="AF9" s="59"/>
    </row>
    <row r="10" spans="1:32" s="76" customFormat="1" ht="19.5" thickBot="1" x14ac:dyDescent="0.35">
      <c r="A10" s="75"/>
      <c r="C10" s="77"/>
      <c r="D10" s="75"/>
      <c r="E10" s="89"/>
      <c r="F10" s="89"/>
      <c r="G10" s="89"/>
      <c r="H10" s="90"/>
      <c r="I10" s="89"/>
      <c r="J10" s="89"/>
      <c r="K10" s="89"/>
      <c r="L10" s="89"/>
      <c r="M10" s="89"/>
      <c r="N10" s="89"/>
      <c r="O10" s="89"/>
      <c r="P10" s="89"/>
      <c r="Q10" s="89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 spans="1:32" s="76" customFormat="1" ht="18.75" customHeight="1" x14ac:dyDescent="0.3">
      <c r="A11" s="79"/>
      <c r="C11" s="80"/>
      <c r="D11" s="79"/>
      <c r="E11" s="112" t="s">
        <v>160</v>
      </c>
      <c r="F11" s="113"/>
      <c r="G11" s="114"/>
      <c r="H11" s="64"/>
      <c r="I11" s="115" t="s">
        <v>161</v>
      </c>
      <c r="J11" s="116"/>
      <c r="K11" s="117"/>
      <c r="L11" s="117"/>
      <c r="M11" s="117"/>
      <c r="N11" s="117"/>
      <c r="O11" s="117"/>
      <c r="P11" s="117"/>
      <c r="Q11" s="117"/>
      <c r="R11" s="118"/>
      <c r="S11" s="64"/>
      <c r="T11" s="119" t="s">
        <v>164</v>
      </c>
      <c r="U11" s="120"/>
      <c r="V11" s="120"/>
      <c r="W11" s="120"/>
      <c r="X11" s="120"/>
      <c r="Y11" s="120"/>
      <c r="Z11" s="120"/>
      <c r="AA11" s="120"/>
      <c r="AB11" s="120"/>
      <c r="AC11" s="121"/>
      <c r="AD11" s="64"/>
    </row>
    <row r="12" spans="1:32" s="71" customFormat="1" ht="75" x14ac:dyDescent="0.2">
      <c r="A12" s="81"/>
      <c r="B12" s="82"/>
      <c r="C12" s="4"/>
      <c r="D12" s="4" t="s">
        <v>10</v>
      </c>
      <c r="E12" s="84" t="s">
        <v>154</v>
      </c>
      <c r="F12" s="84" t="s">
        <v>11</v>
      </c>
      <c r="G12" s="84" t="s">
        <v>155</v>
      </c>
      <c r="H12" s="72"/>
      <c r="I12" s="98" t="s">
        <v>12</v>
      </c>
      <c r="J12" s="98" t="s">
        <v>13</v>
      </c>
      <c r="K12" s="98" t="s">
        <v>156</v>
      </c>
      <c r="L12" s="99" t="s">
        <v>14</v>
      </c>
      <c r="M12" s="99" t="s">
        <v>15</v>
      </c>
      <c r="N12" s="100" t="s">
        <v>16</v>
      </c>
      <c r="O12" s="101" t="s">
        <v>157</v>
      </c>
      <c r="P12" s="101" t="s">
        <v>158</v>
      </c>
      <c r="Q12" s="101" t="s">
        <v>17</v>
      </c>
      <c r="R12" s="4" t="s">
        <v>159</v>
      </c>
      <c r="S12" s="72"/>
      <c r="T12" s="98" t="s">
        <v>18</v>
      </c>
      <c r="U12" s="98" t="s">
        <v>19</v>
      </c>
      <c r="V12" s="98" t="s">
        <v>20</v>
      </c>
      <c r="W12" s="98" t="s">
        <v>165</v>
      </c>
      <c r="X12" s="98" t="s">
        <v>21</v>
      </c>
      <c r="Y12" s="102" t="s">
        <v>22</v>
      </c>
      <c r="Z12" s="103" t="s">
        <v>23</v>
      </c>
      <c r="AA12" s="103" t="s">
        <v>24</v>
      </c>
      <c r="AB12" s="103" t="s">
        <v>25</v>
      </c>
      <c r="AC12" s="104" t="s">
        <v>26</v>
      </c>
      <c r="AD12" s="72"/>
      <c r="AE12" s="105" t="s">
        <v>129</v>
      </c>
    </row>
    <row r="13" spans="1:32" x14ac:dyDescent="0.25">
      <c r="A13" s="9" t="s">
        <v>152</v>
      </c>
      <c r="B13" s="83" t="s">
        <v>152</v>
      </c>
      <c r="C13" s="94">
        <v>3074007</v>
      </c>
      <c r="D13" s="95" t="s">
        <v>152</v>
      </c>
      <c r="E13" s="96"/>
      <c r="F13" s="96"/>
      <c r="G13" s="97">
        <v>0</v>
      </c>
      <c r="H13" s="91">
        <v>3072161</v>
      </c>
      <c r="I13" s="7">
        <v>63259.049315068492</v>
      </c>
      <c r="J13" s="5">
        <v>0</v>
      </c>
      <c r="K13" s="5">
        <v>0</v>
      </c>
      <c r="L13" s="5">
        <v>0</v>
      </c>
      <c r="M13" s="5"/>
      <c r="N13" s="5">
        <v>0</v>
      </c>
      <c r="O13" s="5">
        <v>0</v>
      </c>
      <c r="P13" s="5">
        <v>0</v>
      </c>
      <c r="Q13" s="5">
        <v>0</v>
      </c>
      <c r="R13" s="88">
        <v>63259.049315068492</v>
      </c>
      <c r="S13" s="91"/>
      <c r="T13" s="8">
        <v>0</v>
      </c>
      <c r="U13" s="8">
        <v>0</v>
      </c>
      <c r="V13" s="8">
        <v>0</v>
      </c>
      <c r="W13" s="8"/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26809.38</v>
      </c>
      <c r="AD13" s="91"/>
      <c r="AE13" s="93">
        <v>90068.429315068497</v>
      </c>
    </row>
    <row r="14" spans="1:32" x14ac:dyDescent="0.25">
      <c r="A14" s="9" t="s">
        <v>27</v>
      </c>
      <c r="B14" s="83" t="s">
        <v>27</v>
      </c>
      <c r="C14" s="10">
        <v>3076905</v>
      </c>
      <c r="D14" s="9" t="s">
        <v>27</v>
      </c>
      <c r="E14" s="85">
        <v>6872678.9317533523</v>
      </c>
      <c r="F14" s="85">
        <v>0</v>
      </c>
      <c r="G14" s="86">
        <v>6872678.9317533523</v>
      </c>
      <c r="H14" s="11">
        <v>3072161</v>
      </c>
      <c r="I14" s="7">
        <v>187987.10136986303</v>
      </c>
      <c r="J14" s="6">
        <v>0</v>
      </c>
      <c r="K14" s="5">
        <v>0</v>
      </c>
      <c r="L14" s="5">
        <v>0</v>
      </c>
      <c r="M14" s="5">
        <v>226043.84999999998</v>
      </c>
      <c r="N14" s="5">
        <v>0</v>
      </c>
      <c r="O14" s="5">
        <v>0</v>
      </c>
      <c r="P14" s="5">
        <v>0</v>
      </c>
      <c r="Q14" s="5">
        <v>0</v>
      </c>
      <c r="R14" s="88">
        <v>414030.951369863</v>
      </c>
      <c r="S14" s="11"/>
      <c r="T14" s="8">
        <v>0</v>
      </c>
      <c r="U14" s="8">
        <v>0</v>
      </c>
      <c r="V14" s="8">
        <v>0</v>
      </c>
      <c r="W14" s="8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11"/>
      <c r="AE14" s="93">
        <v>7286709.8831232153</v>
      </c>
    </row>
    <row r="15" spans="1:32" x14ac:dyDescent="0.25">
      <c r="A15" s="9" t="s">
        <v>28</v>
      </c>
      <c r="B15" s="83" t="s">
        <v>28</v>
      </c>
      <c r="C15" s="10">
        <v>3072161</v>
      </c>
      <c r="D15" s="9" t="s">
        <v>28</v>
      </c>
      <c r="E15" s="85">
        <v>1192857.0912694596</v>
      </c>
      <c r="F15" s="85">
        <v>84000</v>
      </c>
      <c r="G15" s="86">
        <v>1276857.0912694596</v>
      </c>
      <c r="H15" s="11">
        <v>3076905</v>
      </c>
      <c r="I15" s="7">
        <v>72029.816438356167</v>
      </c>
      <c r="J15" s="6">
        <v>132938.58630136988</v>
      </c>
      <c r="K15" s="5">
        <v>3791</v>
      </c>
      <c r="L15" s="5">
        <v>5620.2000000000007</v>
      </c>
      <c r="M15" s="5">
        <v>118308.84999999999</v>
      </c>
      <c r="N15" s="5">
        <v>0</v>
      </c>
      <c r="O15" s="5">
        <v>0</v>
      </c>
      <c r="P15" s="5">
        <v>0</v>
      </c>
      <c r="Q15" s="5">
        <v>109220</v>
      </c>
      <c r="R15" s="88">
        <v>441908.45273972605</v>
      </c>
      <c r="S15" s="11"/>
      <c r="T15" s="8">
        <v>10453</v>
      </c>
      <c r="U15" s="8">
        <v>7454</v>
      </c>
      <c r="V15" s="8">
        <v>35780</v>
      </c>
      <c r="W15" s="8">
        <v>6160</v>
      </c>
      <c r="X15" s="8">
        <v>0</v>
      </c>
      <c r="Y15" s="8">
        <v>0</v>
      </c>
      <c r="Z15" s="8">
        <v>5576</v>
      </c>
      <c r="AA15" s="8">
        <v>3770.7750000000001</v>
      </c>
      <c r="AB15" s="8">
        <v>11005.74</v>
      </c>
      <c r="AC15" s="8">
        <v>6805.75</v>
      </c>
      <c r="AD15" s="11"/>
      <c r="AE15" s="93">
        <v>1805770.8090091855</v>
      </c>
    </row>
    <row r="16" spans="1:32" x14ac:dyDescent="0.25">
      <c r="A16" s="9" t="s">
        <v>29</v>
      </c>
      <c r="B16" s="83" t="s">
        <v>29</v>
      </c>
      <c r="C16" s="10">
        <v>3072004</v>
      </c>
      <c r="D16" s="9" t="s">
        <v>29</v>
      </c>
      <c r="E16" s="85"/>
      <c r="F16" s="85">
        <v>0</v>
      </c>
      <c r="G16" s="86">
        <v>0</v>
      </c>
      <c r="H16" s="11">
        <v>3072004</v>
      </c>
      <c r="I16" s="7">
        <v>49553.000000000015</v>
      </c>
      <c r="J16" s="6">
        <v>0</v>
      </c>
      <c r="K16" s="5">
        <v>0</v>
      </c>
      <c r="L16" s="5">
        <v>1873.4</v>
      </c>
      <c r="M16" s="5">
        <v>140976</v>
      </c>
      <c r="N16" s="5">
        <v>0</v>
      </c>
      <c r="O16" s="5">
        <v>0</v>
      </c>
      <c r="P16" s="5">
        <v>0</v>
      </c>
      <c r="Q16" s="5">
        <v>0</v>
      </c>
      <c r="R16" s="88">
        <v>192402.40000000002</v>
      </c>
      <c r="S16" s="11"/>
      <c r="T16" s="8">
        <v>0</v>
      </c>
      <c r="U16" s="8">
        <v>0</v>
      </c>
      <c r="V16" s="8">
        <v>0</v>
      </c>
      <c r="W16" s="8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11"/>
      <c r="AE16" s="93">
        <v>192402.40000000002</v>
      </c>
    </row>
    <row r="17" spans="1:31" x14ac:dyDescent="0.25">
      <c r="A17" s="9" t="s">
        <v>30</v>
      </c>
      <c r="B17" s="83" t="s">
        <v>30</v>
      </c>
      <c r="C17" s="10">
        <v>3072001</v>
      </c>
      <c r="D17" s="9" t="s">
        <v>30</v>
      </c>
      <c r="E17" s="85"/>
      <c r="F17" s="85">
        <v>0</v>
      </c>
      <c r="G17" s="86">
        <v>0</v>
      </c>
      <c r="H17" s="11">
        <v>3074002</v>
      </c>
      <c r="I17" s="7">
        <v>21505.147945205477</v>
      </c>
      <c r="J17" s="6">
        <v>0</v>
      </c>
      <c r="K17" s="5">
        <v>0</v>
      </c>
      <c r="L17" s="5"/>
      <c r="M17" s="5"/>
      <c r="N17" s="5">
        <v>0</v>
      </c>
      <c r="O17" s="5">
        <v>0</v>
      </c>
      <c r="P17" s="5">
        <v>0</v>
      </c>
      <c r="Q17" s="5">
        <v>0</v>
      </c>
      <c r="R17" s="88">
        <v>21505.147945205477</v>
      </c>
      <c r="S17" s="11"/>
      <c r="T17" s="8">
        <v>0</v>
      </c>
      <c r="U17" s="8">
        <v>0</v>
      </c>
      <c r="V17" s="8">
        <v>0</v>
      </c>
      <c r="W17" s="8"/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11"/>
      <c r="AE17" s="93">
        <v>21505.147945205477</v>
      </c>
    </row>
    <row r="18" spans="1:31" x14ac:dyDescent="0.25">
      <c r="A18" s="9" t="s">
        <v>31</v>
      </c>
      <c r="B18" s="83" t="s">
        <v>31</v>
      </c>
      <c r="C18" s="10">
        <v>3072083</v>
      </c>
      <c r="D18" s="9" t="s">
        <v>31</v>
      </c>
      <c r="E18" s="85">
        <v>1453869.0142337701</v>
      </c>
      <c r="F18" s="85">
        <v>126000</v>
      </c>
      <c r="G18" s="86">
        <v>1579869.0142337701</v>
      </c>
      <c r="H18" s="11">
        <v>3074007</v>
      </c>
      <c r="I18" s="7">
        <v>16899.460273972603</v>
      </c>
      <c r="J18" s="6">
        <v>139394.53150684931</v>
      </c>
      <c r="K18" s="5">
        <v>0</v>
      </c>
      <c r="L18" s="5">
        <v>0</v>
      </c>
      <c r="M18" s="5">
        <v>129681.60000000001</v>
      </c>
      <c r="N18" s="5">
        <v>60120</v>
      </c>
      <c r="O18" s="5">
        <v>0</v>
      </c>
      <c r="P18" s="5">
        <v>0</v>
      </c>
      <c r="Q18" s="5">
        <v>79200</v>
      </c>
      <c r="R18" s="88">
        <v>425295.59178082191</v>
      </c>
      <c r="S18" s="11"/>
      <c r="T18" s="8">
        <v>10698</v>
      </c>
      <c r="U18" s="8">
        <v>7587</v>
      </c>
      <c r="V18" s="8">
        <v>62073</v>
      </c>
      <c r="W18" s="8"/>
      <c r="X18" s="8">
        <v>0</v>
      </c>
      <c r="Y18" s="8">
        <v>0</v>
      </c>
      <c r="Z18" s="8">
        <v>7395</v>
      </c>
      <c r="AA18" s="8">
        <v>2991.69</v>
      </c>
      <c r="AB18" s="8">
        <v>12662.1</v>
      </c>
      <c r="AC18" s="8">
        <v>7386.25</v>
      </c>
      <c r="AD18" s="11"/>
      <c r="AE18" s="93">
        <v>2115957.6460145921</v>
      </c>
    </row>
    <row r="19" spans="1:31" x14ac:dyDescent="0.25">
      <c r="A19" s="9" t="s">
        <v>32</v>
      </c>
      <c r="B19" s="83" t="s">
        <v>32</v>
      </c>
      <c r="C19" s="10">
        <v>3077005</v>
      </c>
      <c r="D19" s="9" t="s">
        <v>32</v>
      </c>
      <c r="E19" s="85">
        <v>0</v>
      </c>
      <c r="F19" s="85">
        <v>1729166.6666666667</v>
      </c>
      <c r="G19" s="86">
        <v>1729166.6666666667</v>
      </c>
      <c r="H19" s="11">
        <v>3072001</v>
      </c>
      <c r="I19" s="7">
        <v>0</v>
      </c>
      <c r="J19" s="6">
        <v>2151217.1452054791</v>
      </c>
      <c r="K19" s="5">
        <v>0</v>
      </c>
      <c r="L19" s="5"/>
      <c r="M19" s="5"/>
      <c r="N19" s="5">
        <v>0</v>
      </c>
      <c r="O19" s="5">
        <v>360000</v>
      </c>
      <c r="P19" s="5">
        <v>3862</v>
      </c>
      <c r="Q19" s="5">
        <v>62645</v>
      </c>
      <c r="R19" s="88">
        <v>2577724.1452054791</v>
      </c>
      <c r="S19" s="11"/>
      <c r="T19" s="8">
        <v>0</v>
      </c>
      <c r="U19" s="8">
        <v>0</v>
      </c>
      <c r="V19" s="8">
        <v>0</v>
      </c>
      <c r="W19" s="8">
        <v>4400</v>
      </c>
      <c r="X19" s="8">
        <v>15000</v>
      </c>
      <c r="Y19" s="8">
        <v>0</v>
      </c>
      <c r="Z19" s="8">
        <v>13667.499999999998</v>
      </c>
      <c r="AA19" s="8">
        <v>3116.3449999999998</v>
      </c>
      <c r="AB19" s="8">
        <v>18985.8</v>
      </c>
      <c r="AC19" s="8">
        <v>9602.5</v>
      </c>
      <c r="AD19" s="11"/>
      <c r="AE19" s="93">
        <v>4371662.9568721456</v>
      </c>
    </row>
    <row r="20" spans="1:31" x14ac:dyDescent="0.25">
      <c r="A20" s="9" t="s">
        <v>33</v>
      </c>
      <c r="B20" s="83" t="s">
        <v>33</v>
      </c>
      <c r="C20" s="10">
        <v>3072006</v>
      </c>
      <c r="D20" s="9" t="s">
        <v>33</v>
      </c>
      <c r="E20" s="85">
        <v>1240923.8212915417</v>
      </c>
      <c r="F20" s="85">
        <v>0</v>
      </c>
      <c r="G20" s="86">
        <v>1240923.8212915417</v>
      </c>
      <c r="H20" s="11">
        <v>3072083</v>
      </c>
      <c r="I20" s="7">
        <v>45651.827397260269</v>
      </c>
      <c r="J20" s="6">
        <v>0</v>
      </c>
      <c r="K20" s="5">
        <v>0</v>
      </c>
      <c r="L20" s="5">
        <v>0</v>
      </c>
      <c r="M20" s="5">
        <v>46519.350000000006</v>
      </c>
      <c r="N20" s="5">
        <v>0</v>
      </c>
      <c r="O20" s="5">
        <v>0</v>
      </c>
      <c r="P20" s="5">
        <v>0</v>
      </c>
      <c r="Q20" s="5">
        <v>85800</v>
      </c>
      <c r="R20" s="88">
        <v>177971.17739726027</v>
      </c>
      <c r="S20" s="11"/>
      <c r="T20" s="8">
        <v>10156</v>
      </c>
      <c r="U20" s="8">
        <v>7379</v>
      </c>
      <c r="V20" s="8">
        <v>56027</v>
      </c>
      <c r="W20" s="8"/>
      <c r="X20" s="8">
        <v>0</v>
      </c>
      <c r="Y20" s="8">
        <v>0</v>
      </c>
      <c r="Z20" s="8">
        <v>6049</v>
      </c>
      <c r="AA20" s="8">
        <v>3852.085</v>
      </c>
      <c r="AB20" s="8">
        <v>11384.52</v>
      </c>
      <c r="AC20" s="8">
        <v>6938.5</v>
      </c>
      <c r="AD20" s="11"/>
      <c r="AE20" s="93">
        <v>1520681.1036888019</v>
      </c>
    </row>
    <row r="21" spans="1:31" x14ac:dyDescent="0.25">
      <c r="A21" s="9" t="s">
        <v>34</v>
      </c>
      <c r="B21" s="83" t="s">
        <v>34</v>
      </c>
      <c r="C21" s="10">
        <v>3072005</v>
      </c>
      <c r="D21" s="9" t="s">
        <v>34</v>
      </c>
      <c r="E21" s="85">
        <v>1849900.6720060273</v>
      </c>
      <c r="F21" s="85">
        <v>0</v>
      </c>
      <c r="G21" s="86">
        <v>1849900.6720060273</v>
      </c>
      <c r="H21" s="11">
        <v>3077005</v>
      </c>
      <c r="I21" s="7">
        <v>45285.824657534242</v>
      </c>
      <c r="J21" s="6">
        <v>0</v>
      </c>
      <c r="K21" s="5">
        <v>17935</v>
      </c>
      <c r="L21" s="5"/>
      <c r="M21" s="5"/>
      <c r="N21" s="5">
        <v>0</v>
      </c>
      <c r="O21" s="5">
        <v>0</v>
      </c>
      <c r="P21" s="5">
        <v>0</v>
      </c>
      <c r="Q21" s="5">
        <v>271920</v>
      </c>
      <c r="R21" s="88">
        <v>335140.82465753425</v>
      </c>
      <c r="S21" s="11"/>
      <c r="T21" s="8">
        <v>11515</v>
      </c>
      <c r="U21" s="8">
        <v>8292</v>
      </c>
      <c r="V21" s="8">
        <v>0</v>
      </c>
      <c r="W21" s="8">
        <v>2200</v>
      </c>
      <c r="X21" s="8">
        <v>0</v>
      </c>
      <c r="Y21" s="8">
        <v>0</v>
      </c>
      <c r="Z21" s="8">
        <v>7942</v>
      </c>
      <c r="AA21" s="8">
        <v>3855.3850000000002</v>
      </c>
      <c r="AB21" s="8">
        <v>15519</v>
      </c>
      <c r="AC21" s="8">
        <v>8387.5</v>
      </c>
      <c r="AD21" s="11"/>
      <c r="AE21" s="93">
        <v>2242752.3816635613</v>
      </c>
    </row>
    <row r="22" spans="1:31" x14ac:dyDescent="0.25">
      <c r="A22" s="9" t="s">
        <v>35</v>
      </c>
      <c r="B22" s="83" t="s">
        <v>35</v>
      </c>
      <c r="C22" s="10">
        <v>3072162</v>
      </c>
      <c r="D22" s="9" t="s">
        <v>35</v>
      </c>
      <c r="E22" s="85">
        <v>1882893.9201339525</v>
      </c>
      <c r="F22" s="85">
        <v>0</v>
      </c>
      <c r="G22" s="86">
        <v>1882893.9201339525</v>
      </c>
      <c r="H22" s="11">
        <v>3072006</v>
      </c>
      <c r="I22" s="7">
        <v>77987.812876712327</v>
      </c>
      <c r="J22" s="6">
        <v>0</v>
      </c>
      <c r="K22" s="5">
        <v>0</v>
      </c>
      <c r="L22" s="5">
        <v>0</v>
      </c>
      <c r="M22" s="5">
        <v>182017.49999999997</v>
      </c>
      <c r="N22" s="5">
        <v>0</v>
      </c>
      <c r="O22" s="5">
        <v>0</v>
      </c>
      <c r="P22" s="5">
        <v>0</v>
      </c>
      <c r="Q22" s="5">
        <v>101640</v>
      </c>
      <c r="R22" s="88">
        <v>361645.3128767123</v>
      </c>
      <c r="S22" s="11"/>
      <c r="T22" s="8">
        <v>11404</v>
      </c>
      <c r="U22" s="8">
        <v>8158</v>
      </c>
      <c r="V22" s="8">
        <v>61690</v>
      </c>
      <c r="W22" s="8">
        <v>3960</v>
      </c>
      <c r="X22" s="8">
        <v>0</v>
      </c>
      <c r="Y22" s="8">
        <v>0</v>
      </c>
      <c r="Z22" s="8">
        <v>10370</v>
      </c>
      <c r="AA22" s="8">
        <v>3386.4250000000002</v>
      </c>
      <c r="AB22" s="8">
        <v>18208.98</v>
      </c>
      <c r="AC22" s="8">
        <v>9330.25</v>
      </c>
      <c r="AD22" s="11"/>
      <c r="AE22" s="93">
        <v>2371046.8880106644</v>
      </c>
    </row>
    <row r="23" spans="1:31" x14ac:dyDescent="0.25">
      <c r="A23" s="9" t="s">
        <v>36</v>
      </c>
      <c r="B23" s="83" t="s">
        <v>36</v>
      </c>
      <c r="C23" s="10">
        <v>3075400</v>
      </c>
      <c r="D23" s="9" t="s">
        <v>36</v>
      </c>
      <c r="E23" s="85">
        <v>7520166.2400860852</v>
      </c>
      <c r="F23" s="85">
        <v>0</v>
      </c>
      <c r="G23" s="86">
        <v>7520166.2400860852</v>
      </c>
      <c r="H23" s="11">
        <v>3072005</v>
      </c>
      <c r="I23" s="7">
        <v>118364.45205479453</v>
      </c>
      <c r="J23" s="6">
        <v>0</v>
      </c>
      <c r="K23" s="5">
        <v>0</v>
      </c>
      <c r="L23" s="5"/>
      <c r="M23" s="5"/>
      <c r="N23" s="5">
        <v>157500</v>
      </c>
      <c r="O23" s="5">
        <v>1215958.3333333333</v>
      </c>
      <c r="P23" s="5">
        <v>35748.666666666664</v>
      </c>
      <c r="Q23" s="5">
        <v>439880</v>
      </c>
      <c r="R23" s="88">
        <v>1967451.4520547946</v>
      </c>
      <c r="S23" s="11"/>
      <c r="T23" s="8">
        <v>0</v>
      </c>
      <c r="U23" s="8">
        <v>0</v>
      </c>
      <c r="V23" s="8">
        <v>0</v>
      </c>
      <c r="W23" s="8">
        <v>11440</v>
      </c>
      <c r="X23" s="8">
        <v>22126</v>
      </c>
      <c r="Y23" s="8">
        <v>0</v>
      </c>
      <c r="Z23" s="8">
        <v>45825</v>
      </c>
      <c r="AA23" s="8">
        <v>0</v>
      </c>
      <c r="AB23" s="8">
        <v>75016.350000000006</v>
      </c>
      <c r="AC23" s="8">
        <v>29239.38</v>
      </c>
      <c r="AD23" s="11"/>
      <c r="AE23" s="93">
        <v>9671264.4221408796</v>
      </c>
    </row>
    <row r="24" spans="1:31" x14ac:dyDescent="0.25">
      <c r="A24" s="9" t="s">
        <v>37</v>
      </c>
      <c r="B24" s="83" t="s">
        <v>37</v>
      </c>
      <c r="C24" s="10">
        <v>3072185</v>
      </c>
      <c r="D24" s="9" t="s">
        <v>37</v>
      </c>
      <c r="E24" s="85"/>
      <c r="F24" s="85">
        <v>0</v>
      </c>
      <c r="G24" s="86">
        <v>0</v>
      </c>
      <c r="H24" s="11">
        <v>3072162</v>
      </c>
      <c r="I24" s="7">
        <v>33771.046575342465</v>
      </c>
      <c r="J24" s="6">
        <v>0</v>
      </c>
      <c r="K24" s="5">
        <v>0</v>
      </c>
      <c r="L24" s="5">
        <v>0</v>
      </c>
      <c r="M24" s="5">
        <v>86505.48000000001</v>
      </c>
      <c r="N24" s="5">
        <v>0</v>
      </c>
      <c r="O24" s="5">
        <v>0</v>
      </c>
      <c r="P24" s="5">
        <v>0</v>
      </c>
      <c r="Q24" s="5">
        <v>0</v>
      </c>
      <c r="R24" s="88">
        <v>120276.52657534248</v>
      </c>
      <c r="S24" s="11"/>
      <c r="T24" s="8">
        <v>0</v>
      </c>
      <c r="U24" s="8">
        <v>0</v>
      </c>
      <c r="V24" s="8">
        <v>0</v>
      </c>
      <c r="W24" s="8"/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11"/>
      <c r="AE24" s="93">
        <v>120276.52657534248</v>
      </c>
    </row>
    <row r="25" spans="1:31" x14ac:dyDescent="0.25">
      <c r="A25" s="9" t="s">
        <v>38</v>
      </c>
      <c r="B25" s="83" t="s">
        <v>38</v>
      </c>
      <c r="C25" s="10">
        <v>3074603</v>
      </c>
      <c r="D25" s="9" t="s">
        <v>38</v>
      </c>
      <c r="E25" s="85">
        <v>8088077.1320112068</v>
      </c>
      <c r="F25" s="85">
        <v>0</v>
      </c>
      <c r="G25" s="86">
        <v>8088077.1320112068</v>
      </c>
      <c r="H25" s="11">
        <v>3075400</v>
      </c>
      <c r="I25" s="7">
        <v>176384.34726027393</v>
      </c>
      <c r="J25" s="6">
        <v>0</v>
      </c>
      <c r="K25" s="5">
        <v>0</v>
      </c>
      <c r="L25" s="5"/>
      <c r="M25" s="5"/>
      <c r="N25" s="5">
        <v>26250</v>
      </c>
      <c r="O25" s="5">
        <v>1769977.6633333333</v>
      </c>
      <c r="P25" s="5">
        <v>29509.666666666668</v>
      </c>
      <c r="Q25" s="5">
        <v>233450</v>
      </c>
      <c r="R25" s="88">
        <v>2235571.6772602741</v>
      </c>
      <c r="S25" s="11"/>
      <c r="T25" s="8">
        <v>0</v>
      </c>
      <c r="U25" s="8">
        <v>0</v>
      </c>
      <c r="V25" s="8">
        <v>0</v>
      </c>
      <c r="W25" s="8">
        <v>9240</v>
      </c>
      <c r="X25" s="8">
        <v>20354</v>
      </c>
      <c r="Y25" s="8">
        <v>0</v>
      </c>
      <c r="Z25" s="8">
        <v>59063</v>
      </c>
      <c r="AA25" s="8">
        <v>0</v>
      </c>
      <c r="AB25" s="8">
        <v>0</v>
      </c>
      <c r="AC25" s="8">
        <v>0</v>
      </c>
      <c r="AD25" s="11"/>
      <c r="AE25" s="93">
        <v>10412305.809271481</v>
      </c>
    </row>
    <row r="26" spans="1:31" x14ac:dyDescent="0.25">
      <c r="A26" s="9" t="s">
        <v>39</v>
      </c>
      <c r="B26" s="83" t="s">
        <v>39</v>
      </c>
      <c r="C26" s="10">
        <v>3077007</v>
      </c>
      <c r="D26" s="9" t="s">
        <v>39</v>
      </c>
      <c r="E26" s="85">
        <v>0</v>
      </c>
      <c r="F26" s="85">
        <v>1566666.6666666665</v>
      </c>
      <c r="G26" s="86">
        <v>1566666.6666666665</v>
      </c>
      <c r="H26" s="11">
        <v>3072185</v>
      </c>
      <c r="I26" s="7">
        <v>0</v>
      </c>
      <c r="J26" s="6">
        <v>2361848.6821917803</v>
      </c>
      <c r="K26" s="5">
        <v>0</v>
      </c>
      <c r="L26" s="5"/>
      <c r="M26" s="5"/>
      <c r="N26" s="5">
        <v>0</v>
      </c>
      <c r="O26" s="5">
        <v>0</v>
      </c>
      <c r="P26" s="5">
        <v>0</v>
      </c>
      <c r="Q26" s="5">
        <v>101300</v>
      </c>
      <c r="R26" s="88">
        <v>2463148.6821917803</v>
      </c>
      <c r="S26" s="11"/>
      <c r="T26" s="8">
        <v>10214</v>
      </c>
      <c r="U26" s="8">
        <v>7258</v>
      </c>
      <c r="V26" s="8">
        <v>14840</v>
      </c>
      <c r="W26" s="8">
        <v>2200</v>
      </c>
      <c r="X26" s="8">
        <v>0</v>
      </c>
      <c r="Y26" s="8">
        <v>0</v>
      </c>
      <c r="Z26" s="8">
        <v>12496</v>
      </c>
      <c r="AA26" s="8">
        <v>3116.3449999999998</v>
      </c>
      <c r="AB26" s="8">
        <v>17541.3</v>
      </c>
      <c r="AC26" s="8">
        <v>9096.25</v>
      </c>
      <c r="AD26" s="11"/>
      <c r="AE26" s="93">
        <v>4106577.2438584468</v>
      </c>
    </row>
    <row r="27" spans="1:31" x14ac:dyDescent="0.25">
      <c r="A27" s="9" t="s">
        <v>40</v>
      </c>
      <c r="B27" s="83" t="s">
        <v>40</v>
      </c>
      <c r="C27" s="10">
        <v>3073513</v>
      </c>
      <c r="D27" s="9" t="s">
        <v>40</v>
      </c>
      <c r="E27" s="85">
        <v>3263770.0599646154</v>
      </c>
      <c r="F27" s="85">
        <v>0</v>
      </c>
      <c r="G27" s="86">
        <v>3263770.0599646154</v>
      </c>
      <c r="H27" s="11">
        <v>3074603</v>
      </c>
      <c r="I27" s="7">
        <v>137028.72328767122</v>
      </c>
      <c r="J27" s="6">
        <v>0</v>
      </c>
      <c r="K27" s="5">
        <v>14159</v>
      </c>
      <c r="L27" s="5">
        <v>624.46</v>
      </c>
      <c r="M27" s="5">
        <v>154452.15</v>
      </c>
      <c r="N27" s="5">
        <v>60120</v>
      </c>
      <c r="O27" s="5">
        <v>0</v>
      </c>
      <c r="P27" s="5">
        <v>0</v>
      </c>
      <c r="Q27" s="5">
        <v>169820</v>
      </c>
      <c r="R27" s="88">
        <v>536204.33328767121</v>
      </c>
      <c r="S27" s="11"/>
      <c r="T27" s="8">
        <v>13341</v>
      </c>
      <c r="U27" s="8">
        <v>9412</v>
      </c>
      <c r="V27" s="8">
        <v>130973</v>
      </c>
      <c r="W27" s="8">
        <v>15840</v>
      </c>
      <c r="X27" s="8">
        <v>0</v>
      </c>
      <c r="Y27" s="8">
        <v>0</v>
      </c>
      <c r="Z27" s="8">
        <v>18417</v>
      </c>
      <c r="AA27" s="8">
        <v>0</v>
      </c>
      <c r="AB27" s="8">
        <v>0</v>
      </c>
      <c r="AC27" s="8">
        <v>0</v>
      </c>
      <c r="AD27" s="11"/>
      <c r="AE27" s="93">
        <v>3987957.3932522866</v>
      </c>
    </row>
    <row r="28" spans="1:31" x14ac:dyDescent="0.25">
      <c r="A28" s="9" t="s">
        <v>41</v>
      </c>
      <c r="B28" s="83" t="s">
        <v>41</v>
      </c>
      <c r="C28" s="10">
        <v>3072163</v>
      </c>
      <c r="D28" s="9" t="s">
        <v>41</v>
      </c>
      <c r="E28" s="85">
        <v>1918138.6385269687</v>
      </c>
      <c r="F28" s="85">
        <v>0</v>
      </c>
      <c r="G28" s="86">
        <v>1918138.6385269687</v>
      </c>
      <c r="H28" s="11">
        <v>3077007</v>
      </c>
      <c r="I28" s="7">
        <v>72159.091095890413</v>
      </c>
      <c r="J28" s="6">
        <v>0</v>
      </c>
      <c r="K28" s="5">
        <v>0</v>
      </c>
      <c r="L28" s="5">
        <v>0</v>
      </c>
      <c r="M28" s="5">
        <v>126587.7</v>
      </c>
      <c r="N28" s="5">
        <v>30060</v>
      </c>
      <c r="O28" s="5">
        <v>0</v>
      </c>
      <c r="P28" s="5">
        <v>0</v>
      </c>
      <c r="Q28" s="5">
        <v>133960</v>
      </c>
      <c r="R28" s="88">
        <v>362766.7910958904</v>
      </c>
      <c r="S28" s="11"/>
      <c r="T28" s="8">
        <v>11463</v>
      </c>
      <c r="U28" s="8">
        <v>8037</v>
      </c>
      <c r="V28" s="8">
        <v>68245</v>
      </c>
      <c r="W28" s="8">
        <v>10120</v>
      </c>
      <c r="X28" s="8">
        <v>0</v>
      </c>
      <c r="Y28" s="8">
        <v>0</v>
      </c>
      <c r="Z28" s="8">
        <v>10032</v>
      </c>
      <c r="AA28" s="8">
        <v>3303.3249999999998</v>
      </c>
      <c r="AB28" s="8">
        <v>17323.02</v>
      </c>
      <c r="AC28" s="8">
        <v>9019.75</v>
      </c>
      <c r="AD28" s="11"/>
      <c r="AE28" s="93">
        <v>2418448.5246228594</v>
      </c>
    </row>
    <row r="29" spans="1:31" x14ac:dyDescent="0.25">
      <c r="A29" s="9" t="s">
        <v>42</v>
      </c>
      <c r="B29" s="83" t="s">
        <v>42</v>
      </c>
      <c r="C29" s="10">
        <v>3072088</v>
      </c>
      <c r="D29" s="9" t="s">
        <v>42</v>
      </c>
      <c r="E29" s="85">
        <v>1730448.7256561711</v>
      </c>
      <c r="F29" s="85">
        <v>73500</v>
      </c>
      <c r="G29" s="86">
        <v>1803948.7256561711</v>
      </c>
      <c r="H29" s="11">
        <v>3073513</v>
      </c>
      <c r="I29" s="7">
        <v>119618.28493150685</v>
      </c>
      <c r="J29" s="6">
        <v>113263.74246575341</v>
      </c>
      <c r="K29" s="5">
        <v>5167</v>
      </c>
      <c r="L29" s="5">
        <v>0</v>
      </c>
      <c r="M29" s="5">
        <v>115255.05000000002</v>
      </c>
      <c r="N29" s="5">
        <v>0</v>
      </c>
      <c r="O29" s="5">
        <v>0</v>
      </c>
      <c r="P29" s="5">
        <v>0</v>
      </c>
      <c r="Q29" s="5">
        <v>111520</v>
      </c>
      <c r="R29" s="88">
        <v>464824.07739726023</v>
      </c>
      <c r="S29" s="11"/>
      <c r="T29" s="8">
        <v>11247</v>
      </c>
      <c r="U29" s="8">
        <v>8108</v>
      </c>
      <c r="V29" s="8">
        <v>52531</v>
      </c>
      <c r="W29" s="8">
        <v>7480</v>
      </c>
      <c r="X29" s="8">
        <v>0</v>
      </c>
      <c r="Y29" s="8">
        <v>0</v>
      </c>
      <c r="Z29" s="8">
        <v>9209</v>
      </c>
      <c r="AA29" s="8">
        <v>3272.16</v>
      </c>
      <c r="AB29" s="8">
        <v>16546.2</v>
      </c>
      <c r="AC29" s="8">
        <v>8747.5</v>
      </c>
      <c r="AD29" s="11"/>
      <c r="AE29" s="93">
        <v>2385913.6630534315</v>
      </c>
    </row>
    <row r="30" spans="1:31" x14ac:dyDescent="0.25">
      <c r="A30" s="9" t="s">
        <v>43</v>
      </c>
      <c r="B30" s="83" t="s">
        <v>43</v>
      </c>
      <c r="C30" s="10">
        <v>3072164</v>
      </c>
      <c r="D30" s="9" t="s">
        <v>43</v>
      </c>
      <c r="E30" s="85">
        <v>1875253.286384247</v>
      </c>
      <c r="F30" s="85">
        <v>0</v>
      </c>
      <c r="G30" s="86">
        <v>1875253.286384247</v>
      </c>
      <c r="H30" s="11">
        <v>3072163</v>
      </c>
      <c r="I30" s="7">
        <v>56623.915068493159</v>
      </c>
      <c r="J30" s="6">
        <v>0</v>
      </c>
      <c r="K30" s="5">
        <v>0</v>
      </c>
      <c r="L30" s="5">
        <v>0</v>
      </c>
      <c r="M30" s="5">
        <v>141728.6</v>
      </c>
      <c r="N30" s="5">
        <v>0</v>
      </c>
      <c r="O30" s="5">
        <v>0</v>
      </c>
      <c r="P30" s="5">
        <v>0</v>
      </c>
      <c r="Q30" s="5">
        <v>178200</v>
      </c>
      <c r="R30" s="88">
        <v>376552.5150684932</v>
      </c>
      <c r="S30" s="11"/>
      <c r="T30" s="8">
        <v>11363</v>
      </c>
      <c r="U30" s="8">
        <v>8146</v>
      </c>
      <c r="V30" s="8">
        <v>59178</v>
      </c>
      <c r="W30" s="8">
        <v>8360</v>
      </c>
      <c r="X30" s="8">
        <v>0</v>
      </c>
      <c r="Y30" s="8">
        <v>0</v>
      </c>
      <c r="Z30" s="8">
        <v>9800</v>
      </c>
      <c r="AA30" s="8">
        <v>3376.04</v>
      </c>
      <c r="AB30" s="8">
        <v>17252.400000000001</v>
      </c>
      <c r="AC30" s="8">
        <v>8995</v>
      </c>
      <c r="AD30" s="11"/>
      <c r="AE30" s="93">
        <v>2378276.24145274</v>
      </c>
    </row>
    <row r="31" spans="1:31" x14ac:dyDescent="0.25">
      <c r="A31" s="9" t="s">
        <v>44</v>
      </c>
      <c r="B31" s="83" t="s">
        <v>44</v>
      </c>
      <c r="C31" s="10">
        <v>3072165</v>
      </c>
      <c r="D31" s="9" t="s">
        <v>44</v>
      </c>
      <c r="E31" s="85">
        <v>2663020.2802278958</v>
      </c>
      <c r="F31" s="85">
        <v>0</v>
      </c>
      <c r="G31" s="86">
        <v>2663020.2802278958</v>
      </c>
      <c r="H31" s="11">
        <v>3072088</v>
      </c>
      <c r="I31" s="7">
        <v>1248</v>
      </c>
      <c r="J31" s="6">
        <v>0</v>
      </c>
      <c r="K31" s="5">
        <v>0</v>
      </c>
      <c r="L31" s="5">
        <v>0</v>
      </c>
      <c r="M31" s="5">
        <v>111108.00000000001</v>
      </c>
      <c r="N31" s="5">
        <v>0</v>
      </c>
      <c r="O31" s="5">
        <v>0</v>
      </c>
      <c r="P31" s="5">
        <v>0</v>
      </c>
      <c r="Q31" s="5">
        <v>235940</v>
      </c>
      <c r="R31" s="88">
        <v>348296</v>
      </c>
      <c r="S31" s="11"/>
      <c r="T31" s="8">
        <v>12320</v>
      </c>
      <c r="U31" s="8">
        <v>8929</v>
      </c>
      <c r="V31" s="8">
        <v>76184</v>
      </c>
      <c r="W31" s="8">
        <v>15400</v>
      </c>
      <c r="X31" s="8">
        <v>0</v>
      </c>
      <c r="Y31" s="8">
        <v>0</v>
      </c>
      <c r="Z31" s="8">
        <v>13412</v>
      </c>
      <c r="AA31" s="8">
        <v>2835.87</v>
      </c>
      <c r="AB31" s="8">
        <v>23852.16</v>
      </c>
      <c r="AC31" s="8">
        <v>11308</v>
      </c>
      <c r="AD31" s="11"/>
      <c r="AE31" s="93">
        <v>3175557.3102278961</v>
      </c>
    </row>
    <row r="32" spans="1:31" x14ac:dyDescent="0.25">
      <c r="A32" s="9" t="s">
        <v>45</v>
      </c>
      <c r="B32" s="83" t="s">
        <v>45</v>
      </c>
      <c r="C32" s="10">
        <v>3074030</v>
      </c>
      <c r="D32" s="9" t="s">
        <v>45</v>
      </c>
      <c r="E32" s="85"/>
      <c r="F32" s="85"/>
      <c r="G32" s="86">
        <v>0</v>
      </c>
      <c r="H32" s="11">
        <v>3072164</v>
      </c>
      <c r="I32" s="7">
        <v>140719.24109589041</v>
      </c>
      <c r="J32" s="6">
        <v>45455.665753424662</v>
      </c>
      <c r="K32" s="5">
        <v>0</v>
      </c>
      <c r="L32" s="5"/>
      <c r="M32" s="5"/>
      <c r="N32" s="5">
        <v>0</v>
      </c>
      <c r="O32" s="5">
        <v>0</v>
      </c>
      <c r="P32" s="5">
        <v>0</v>
      </c>
      <c r="Q32" s="5">
        <v>0</v>
      </c>
      <c r="R32" s="88">
        <v>186174.90684931507</v>
      </c>
      <c r="S32" s="11"/>
      <c r="T32" s="8">
        <v>0</v>
      </c>
      <c r="U32" s="8">
        <v>0</v>
      </c>
      <c r="V32" s="8">
        <v>0</v>
      </c>
      <c r="W32" s="8"/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11"/>
      <c r="AE32" s="93">
        <v>186174.90684931507</v>
      </c>
    </row>
    <row r="33" spans="1:31" x14ac:dyDescent="0.25">
      <c r="A33" s="9" t="s">
        <v>46</v>
      </c>
      <c r="B33" s="83" t="s">
        <v>46</v>
      </c>
      <c r="C33" s="10">
        <v>3075203</v>
      </c>
      <c r="D33" s="9" t="s">
        <v>46</v>
      </c>
      <c r="E33" s="85"/>
      <c r="F33" s="85"/>
      <c r="G33" s="86">
        <v>0</v>
      </c>
      <c r="H33" s="11">
        <v>3072165</v>
      </c>
      <c r="I33" s="7">
        <v>56974.452054794521</v>
      </c>
      <c r="J33" s="6">
        <v>0</v>
      </c>
      <c r="K33" s="5">
        <v>0</v>
      </c>
      <c r="L33" s="5">
        <v>0</v>
      </c>
      <c r="M33" s="5">
        <v>152654.39999999999</v>
      </c>
      <c r="N33" s="5">
        <v>0</v>
      </c>
      <c r="O33" s="5">
        <v>0</v>
      </c>
      <c r="P33" s="5">
        <v>0</v>
      </c>
      <c r="Q33" s="5">
        <v>0</v>
      </c>
      <c r="R33" s="88">
        <v>209628.85205479452</v>
      </c>
      <c r="S33" s="11"/>
      <c r="T33" s="8">
        <v>10500</v>
      </c>
      <c r="U33" s="8">
        <v>7521</v>
      </c>
      <c r="V33" s="8">
        <v>119938</v>
      </c>
      <c r="W33" s="8"/>
      <c r="X33" s="8">
        <v>0</v>
      </c>
      <c r="Y33" s="8">
        <v>0</v>
      </c>
      <c r="Z33" s="8">
        <v>8760</v>
      </c>
      <c r="AA33" s="8">
        <v>3243.14</v>
      </c>
      <c r="AB33" s="8">
        <v>14556</v>
      </c>
      <c r="AC33" s="8">
        <v>8050</v>
      </c>
      <c r="AD33" s="11"/>
      <c r="AE33" s="93">
        <v>382196.99205479457</v>
      </c>
    </row>
    <row r="34" spans="1:31" x14ac:dyDescent="0.25">
      <c r="A34" s="9" t="s">
        <v>47</v>
      </c>
      <c r="B34" s="83" t="s">
        <v>47</v>
      </c>
      <c r="C34" s="10">
        <v>3075202</v>
      </c>
      <c r="D34" s="9" t="s">
        <v>47</v>
      </c>
      <c r="E34" s="85"/>
      <c r="F34" s="85"/>
      <c r="G34" s="86">
        <v>0</v>
      </c>
      <c r="H34" s="11">
        <v>3074030</v>
      </c>
      <c r="I34" s="7">
        <v>126535.56438356164</v>
      </c>
      <c r="J34" s="6">
        <v>0</v>
      </c>
      <c r="K34" s="5">
        <v>18943</v>
      </c>
      <c r="L34" s="5"/>
      <c r="M34" s="5"/>
      <c r="N34" s="5">
        <v>0</v>
      </c>
      <c r="O34" s="5">
        <v>0</v>
      </c>
      <c r="P34" s="5">
        <v>0</v>
      </c>
      <c r="Q34" s="5">
        <v>0</v>
      </c>
      <c r="R34" s="88">
        <v>145478.56438356164</v>
      </c>
      <c r="S34" s="11"/>
      <c r="T34" s="8">
        <v>0</v>
      </c>
      <c r="U34" s="8">
        <v>0</v>
      </c>
      <c r="V34" s="8">
        <v>0</v>
      </c>
      <c r="W34" s="8"/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11"/>
      <c r="AE34" s="93">
        <v>145478.56438356164</v>
      </c>
    </row>
    <row r="35" spans="1:31" x14ac:dyDescent="0.25">
      <c r="A35" s="9" t="s">
        <v>48</v>
      </c>
      <c r="B35" s="83" t="s">
        <v>48</v>
      </c>
      <c r="C35" s="10">
        <v>3072092</v>
      </c>
      <c r="D35" s="9" t="s">
        <v>48</v>
      </c>
      <c r="E35" s="85">
        <v>1939764.620165644</v>
      </c>
      <c r="F35" s="85">
        <v>0</v>
      </c>
      <c r="G35" s="86">
        <v>1939764.620165644</v>
      </c>
      <c r="H35" s="11">
        <v>3072012</v>
      </c>
      <c r="I35" s="7">
        <v>57923.742465753428</v>
      </c>
      <c r="J35" s="6">
        <v>0</v>
      </c>
      <c r="K35" s="5">
        <v>4911</v>
      </c>
      <c r="L35" s="5">
        <v>53000</v>
      </c>
      <c r="M35" s="5">
        <v>123648.6</v>
      </c>
      <c r="N35" s="5">
        <v>0</v>
      </c>
      <c r="O35" s="5">
        <v>0</v>
      </c>
      <c r="P35" s="5">
        <v>0</v>
      </c>
      <c r="Q35" s="5">
        <v>165980</v>
      </c>
      <c r="R35" s="88">
        <v>405463.34246575343</v>
      </c>
      <c r="S35" s="11"/>
      <c r="T35" s="8">
        <v>11358</v>
      </c>
      <c r="U35" s="8">
        <v>8142</v>
      </c>
      <c r="V35" s="8">
        <v>51694</v>
      </c>
      <c r="W35" s="8">
        <v>4400</v>
      </c>
      <c r="X35" s="8">
        <v>0</v>
      </c>
      <c r="Y35" s="8">
        <v>0</v>
      </c>
      <c r="Z35" s="8">
        <v>9082</v>
      </c>
      <c r="AA35" s="8">
        <v>2939.75</v>
      </c>
      <c r="AB35" s="8">
        <v>17175.36</v>
      </c>
      <c r="AC35" s="8">
        <v>8968</v>
      </c>
      <c r="AD35" s="11"/>
      <c r="AE35" s="93">
        <v>2458987.0726313973</v>
      </c>
    </row>
    <row r="36" spans="1:31" x14ac:dyDescent="0.25">
      <c r="A36" s="9" t="s">
        <v>49</v>
      </c>
      <c r="B36" s="83" t="s">
        <v>49</v>
      </c>
      <c r="C36" s="10">
        <v>3072094</v>
      </c>
      <c r="D36" s="9" t="s">
        <v>49</v>
      </c>
      <c r="E36" s="85">
        <v>1976461.2756041992</v>
      </c>
      <c r="F36" s="85">
        <v>126000</v>
      </c>
      <c r="G36" s="86">
        <v>2102461.2756041992</v>
      </c>
      <c r="H36" s="11">
        <v>3072011</v>
      </c>
      <c r="I36" s="7">
        <v>63279.857534246577</v>
      </c>
      <c r="J36" s="6">
        <v>132581.6</v>
      </c>
      <c r="K36" s="5">
        <v>6255</v>
      </c>
      <c r="L36" s="5">
        <v>0</v>
      </c>
      <c r="M36" s="5">
        <v>69042.749999999985</v>
      </c>
      <c r="N36" s="5">
        <v>60120</v>
      </c>
      <c r="O36" s="5">
        <v>0</v>
      </c>
      <c r="P36" s="5">
        <v>0</v>
      </c>
      <c r="Q36" s="5">
        <v>137920</v>
      </c>
      <c r="R36" s="88">
        <v>469199.20753424655</v>
      </c>
      <c r="S36" s="11"/>
      <c r="T36" s="8">
        <v>11031</v>
      </c>
      <c r="U36" s="8">
        <v>7950</v>
      </c>
      <c r="V36" s="8">
        <v>40532</v>
      </c>
      <c r="W36" s="8">
        <v>8800</v>
      </c>
      <c r="X36" s="8">
        <v>0</v>
      </c>
      <c r="Y36" s="8">
        <v>0</v>
      </c>
      <c r="Z36" s="8">
        <v>8723</v>
      </c>
      <c r="AA36" s="8">
        <v>3822.7150000000001</v>
      </c>
      <c r="AB36" s="8">
        <v>15249.36</v>
      </c>
      <c r="AC36" s="8">
        <v>8293</v>
      </c>
      <c r="AD36" s="11"/>
      <c r="AE36" s="93">
        <v>2676061.5581384455</v>
      </c>
    </row>
    <row r="37" spans="1:31" x14ac:dyDescent="0.25">
      <c r="A37" s="9" t="s">
        <v>50</v>
      </c>
      <c r="B37" s="83" t="s">
        <v>50</v>
      </c>
      <c r="C37" s="10">
        <v>3075403</v>
      </c>
      <c r="D37" s="9" t="s">
        <v>50</v>
      </c>
      <c r="E37" s="85"/>
      <c r="F37" s="85">
        <v>0</v>
      </c>
      <c r="G37" s="86">
        <v>0</v>
      </c>
      <c r="H37" s="11">
        <v>3072092</v>
      </c>
      <c r="I37" s="7">
        <v>139016.75342465751</v>
      </c>
      <c r="J37" s="6">
        <v>0</v>
      </c>
      <c r="K37" s="5">
        <v>0</v>
      </c>
      <c r="L37" s="5"/>
      <c r="M37" s="5"/>
      <c r="N37" s="5">
        <v>0</v>
      </c>
      <c r="O37" s="5">
        <v>0</v>
      </c>
      <c r="P37" s="5">
        <v>0</v>
      </c>
      <c r="Q37" s="5">
        <v>0</v>
      </c>
      <c r="R37" s="88">
        <v>139016.75342465751</v>
      </c>
      <c r="S37" s="11"/>
      <c r="T37" s="8">
        <v>0</v>
      </c>
      <c r="U37" s="8">
        <v>0</v>
      </c>
      <c r="V37" s="8">
        <v>0</v>
      </c>
      <c r="W37" s="8"/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11"/>
      <c r="AE37" s="93">
        <v>139016.75342465751</v>
      </c>
    </row>
    <row r="38" spans="1:31" x14ac:dyDescent="0.25">
      <c r="A38" s="9" t="s">
        <v>51</v>
      </c>
      <c r="B38" s="83" t="s">
        <v>51</v>
      </c>
      <c r="C38" s="10">
        <v>3072166</v>
      </c>
      <c r="D38" s="9" t="s">
        <v>51</v>
      </c>
      <c r="E38" s="85">
        <v>1889967.2974531704</v>
      </c>
      <c r="F38" s="85">
        <v>0</v>
      </c>
      <c r="G38" s="86">
        <v>1889967.2974531704</v>
      </c>
      <c r="H38" s="11">
        <v>3072094</v>
      </c>
      <c r="I38" s="7">
        <v>32042.032876712328</v>
      </c>
      <c r="J38" s="6">
        <v>0</v>
      </c>
      <c r="K38" s="5">
        <v>0</v>
      </c>
      <c r="L38" s="5">
        <v>1873.4</v>
      </c>
      <c r="M38" s="5">
        <v>234455.1</v>
      </c>
      <c r="N38" s="5">
        <v>0</v>
      </c>
      <c r="O38" s="5">
        <v>0</v>
      </c>
      <c r="P38" s="5">
        <v>0</v>
      </c>
      <c r="Q38" s="5">
        <v>104280</v>
      </c>
      <c r="R38" s="88">
        <v>372650.53287671233</v>
      </c>
      <c r="S38" s="11"/>
      <c r="T38" s="8">
        <v>11393</v>
      </c>
      <c r="U38" s="8">
        <v>8183</v>
      </c>
      <c r="V38" s="8">
        <v>37801</v>
      </c>
      <c r="W38" s="8">
        <v>880</v>
      </c>
      <c r="X38" s="8">
        <v>0</v>
      </c>
      <c r="Y38" s="8">
        <v>0</v>
      </c>
      <c r="Z38" s="8">
        <v>10560</v>
      </c>
      <c r="AA38" s="8">
        <v>3438.3649999999998</v>
      </c>
      <c r="AB38" s="8">
        <v>18292.439999999999</v>
      </c>
      <c r="AC38" s="8">
        <v>9359.5</v>
      </c>
      <c r="AD38" s="11"/>
      <c r="AE38" s="93">
        <v>2362525.1353298831</v>
      </c>
    </row>
    <row r="39" spans="1:31" x14ac:dyDescent="0.25">
      <c r="A39" s="9" t="s">
        <v>52</v>
      </c>
      <c r="B39" s="83" t="s">
        <v>52</v>
      </c>
      <c r="C39" s="10">
        <v>3074001</v>
      </c>
      <c r="D39" s="9" t="s">
        <v>52</v>
      </c>
      <c r="E39" s="85"/>
      <c r="F39" s="85">
        <v>0</v>
      </c>
      <c r="G39" s="86">
        <v>0</v>
      </c>
      <c r="H39" s="11">
        <v>3075403</v>
      </c>
      <c r="I39" s="7">
        <v>330.70410958904108</v>
      </c>
      <c r="J39" s="5">
        <v>0</v>
      </c>
      <c r="K39" s="5">
        <v>0</v>
      </c>
      <c r="L39" s="5"/>
      <c r="M39" s="5"/>
      <c r="N39" s="5">
        <v>0</v>
      </c>
      <c r="O39" s="5">
        <v>0</v>
      </c>
      <c r="P39" s="5">
        <v>0</v>
      </c>
      <c r="Q39" s="5">
        <v>0</v>
      </c>
      <c r="R39" s="88">
        <v>330.70410958904108</v>
      </c>
      <c r="S39" s="11"/>
      <c r="T39" s="8">
        <v>0</v>
      </c>
      <c r="U39" s="8">
        <v>0</v>
      </c>
      <c r="V39" s="8">
        <v>0</v>
      </c>
      <c r="W39" s="8"/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11"/>
      <c r="AE39" s="93">
        <v>330.70410958904108</v>
      </c>
    </row>
    <row r="40" spans="1:31" x14ac:dyDescent="0.25">
      <c r="A40" s="9" t="s">
        <v>53</v>
      </c>
      <c r="B40" s="83" t="s">
        <v>53</v>
      </c>
      <c r="C40" s="10">
        <v>3072022</v>
      </c>
      <c r="D40" s="9" t="s">
        <v>53</v>
      </c>
      <c r="E40" s="85">
        <v>1424075.1457564286</v>
      </c>
      <c r="F40" s="85">
        <v>0</v>
      </c>
      <c r="G40" s="86">
        <v>1424075.1457564286</v>
      </c>
      <c r="H40" s="11">
        <v>3072166</v>
      </c>
      <c r="I40" s="7">
        <v>90989.887671232864</v>
      </c>
      <c r="J40" s="5">
        <v>0</v>
      </c>
      <c r="K40" s="5">
        <v>30399</v>
      </c>
      <c r="L40" s="5">
        <v>312.23</v>
      </c>
      <c r="M40" s="5">
        <v>31726.799999999999</v>
      </c>
      <c r="N40" s="5">
        <v>0</v>
      </c>
      <c r="O40" s="5">
        <v>0</v>
      </c>
      <c r="P40" s="5">
        <v>0</v>
      </c>
      <c r="Q40" s="5">
        <v>154440</v>
      </c>
      <c r="R40" s="88">
        <v>307867.91767123283</v>
      </c>
      <c r="S40" s="11"/>
      <c r="T40" s="8">
        <v>10786</v>
      </c>
      <c r="U40" s="8">
        <v>7712</v>
      </c>
      <c r="V40" s="8">
        <v>16788</v>
      </c>
      <c r="W40" s="8"/>
      <c r="X40" s="8">
        <v>0</v>
      </c>
      <c r="Y40" s="8">
        <v>0</v>
      </c>
      <c r="Z40" s="8">
        <v>6400</v>
      </c>
      <c r="AA40" s="8">
        <v>3168.28</v>
      </c>
      <c r="AB40" s="8">
        <v>12617.16</v>
      </c>
      <c r="AC40" s="8">
        <v>7370.5</v>
      </c>
      <c r="AD40" s="11"/>
      <c r="AE40" s="93">
        <v>1796785.0034276615</v>
      </c>
    </row>
    <row r="41" spans="1:31" x14ac:dyDescent="0.25">
      <c r="A41" s="9" t="s">
        <v>54</v>
      </c>
      <c r="B41" s="83" t="s">
        <v>54</v>
      </c>
      <c r="C41" s="10">
        <v>3073510</v>
      </c>
      <c r="D41" s="9" t="s">
        <v>54</v>
      </c>
      <c r="E41" s="85">
        <v>1701032.9699127506</v>
      </c>
      <c r="F41" s="85">
        <v>0</v>
      </c>
      <c r="G41" s="86">
        <v>1701032.9699127506</v>
      </c>
      <c r="H41" s="11">
        <v>3074001</v>
      </c>
      <c r="I41" s="7">
        <v>7433.9671232876717</v>
      </c>
      <c r="J41" s="5">
        <v>0</v>
      </c>
      <c r="K41" s="5">
        <v>0</v>
      </c>
      <c r="L41" s="5">
        <v>0</v>
      </c>
      <c r="M41" s="5">
        <v>141542.1</v>
      </c>
      <c r="N41" s="5">
        <v>0</v>
      </c>
      <c r="O41" s="5">
        <v>0</v>
      </c>
      <c r="P41" s="5">
        <v>0</v>
      </c>
      <c r="Q41" s="5">
        <v>59020</v>
      </c>
      <c r="R41" s="88">
        <v>207996.06712328768</v>
      </c>
      <c r="S41" s="11"/>
      <c r="T41" s="8">
        <v>11428</v>
      </c>
      <c r="U41" s="8">
        <v>8162</v>
      </c>
      <c r="V41" s="8">
        <v>68628</v>
      </c>
      <c r="W41" s="8">
        <v>1320</v>
      </c>
      <c r="X41" s="8">
        <v>0</v>
      </c>
      <c r="Y41" s="8">
        <v>0</v>
      </c>
      <c r="Z41" s="8">
        <v>9504</v>
      </c>
      <c r="AA41" s="8">
        <v>0</v>
      </c>
      <c r="AB41" s="8">
        <v>0</v>
      </c>
      <c r="AC41" s="8">
        <v>0</v>
      </c>
      <c r="AD41" s="11"/>
      <c r="AE41" s="93">
        <v>2008071.0370360382</v>
      </c>
    </row>
    <row r="42" spans="1:31" x14ac:dyDescent="0.25">
      <c r="A42" s="9" t="s">
        <v>55</v>
      </c>
      <c r="B42" s="83" t="s">
        <v>55</v>
      </c>
      <c r="C42" s="10">
        <v>3075402</v>
      </c>
      <c r="D42" s="9" t="s">
        <v>55</v>
      </c>
      <c r="E42" s="85">
        <v>6471560.5732634645</v>
      </c>
      <c r="F42" s="85">
        <v>0</v>
      </c>
      <c r="G42" s="86">
        <v>6471560.5732634645</v>
      </c>
      <c r="H42" s="11">
        <v>3072022</v>
      </c>
      <c r="I42" s="7">
        <v>62581.126027397258</v>
      </c>
      <c r="J42" s="5">
        <v>0</v>
      </c>
      <c r="K42" s="5">
        <v>0</v>
      </c>
      <c r="L42" s="5"/>
      <c r="M42" s="5"/>
      <c r="N42" s="5">
        <v>42000</v>
      </c>
      <c r="O42" s="5">
        <v>1237995.6666666667</v>
      </c>
      <c r="P42" s="5">
        <v>41373.333333333328</v>
      </c>
      <c r="Q42" s="5">
        <v>408595</v>
      </c>
      <c r="R42" s="88">
        <v>1792545.1260273973</v>
      </c>
      <c r="S42" s="11"/>
      <c r="T42" s="8">
        <v>0</v>
      </c>
      <c r="U42" s="8">
        <v>0</v>
      </c>
      <c r="V42" s="8">
        <v>0</v>
      </c>
      <c r="W42" s="8">
        <v>11000</v>
      </c>
      <c r="X42" s="8">
        <v>15583</v>
      </c>
      <c r="Y42" s="8">
        <v>0</v>
      </c>
      <c r="Z42" s="8">
        <v>41515</v>
      </c>
      <c r="AA42" s="8">
        <v>3189.06</v>
      </c>
      <c r="AB42" s="8">
        <v>71324.850000000006</v>
      </c>
      <c r="AC42" s="8">
        <v>27945.63</v>
      </c>
      <c r="AD42" s="11"/>
      <c r="AE42" s="93">
        <v>8434663.2392908633</v>
      </c>
    </row>
    <row r="43" spans="1:31" x14ac:dyDescent="0.25">
      <c r="A43" s="9" t="s">
        <v>56</v>
      </c>
      <c r="B43" s="83" t="s">
        <v>56</v>
      </c>
      <c r="C43" s="10">
        <v>3074036</v>
      </c>
      <c r="D43" s="9" t="s">
        <v>56</v>
      </c>
      <c r="E43" s="85">
        <v>5951721.0570792286</v>
      </c>
      <c r="F43" s="85">
        <v>57000</v>
      </c>
      <c r="G43" s="86">
        <v>6008721.0570792286</v>
      </c>
      <c r="H43" s="11">
        <v>3073510</v>
      </c>
      <c r="I43" s="7">
        <v>172725.89589041096</v>
      </c>
      <c r="J43" s="6">
        <v>125928.26027397261</v>
      </c>
      <c r="K43" s="5">
        <v>0</v>
      </c>
      <c r="L43" s="5"/>
      <c r="M43" s="5"/>
      <c r="N43" s="5">
        <v>157500</v>
      </c>
      <c r="O43" s="5">
        <v>1007554</v>
      </c>
      <c r="P43" s="5">
        <v>21236</v>
      </c>
      <c r="Q43" s="5">
        <v>222905</v>
      </c>
      <c r="R43" s="88">
        <v>1707849.1561643835</v>
      </c>
      <c r="S43" s="11"/>
      <c r="T43" s="8">
        <v>0</v>
      </c>
      <c r="U43" s="8">
        <v>0</v>
      </c>
      <c r="V43" s="8">
        <v>0</v>
      </c>
      <c r="W43" s="8">
        <v>7920</v>
      </c>
      <c r="X43" s="8">
        <v>15814</v>
      </c>
      <c r="Y43" s="8">
        <v>0</v>
      </c>
      <c r="Z43" s="8">
        <v>40548</v>
      </c>
      <c r="AA43" s="8">
        <v>2150.2750000000001</v>
      </c>
      <c r="AB43" s="8">
        <v>62385</v>
      </c>
      <c r="AC43" s="8">
        <v>24812.5</v>
      </c>
      <c r="AD43" s="11"/>
      <c r="AE43" s="93">
        <v>7870199.9882436125</v>
      </c>
    </row>
    <row r="44" spans="1:31" x14ac:dyDescent="0.25">
      <c r="A44" s="9" t="s">
        <v>57</v>
      </c>
      <c r="B44" s="83" t="s">
        <v>57</v>
      </c>
      <c r="C44" s="10">
        <v>3074031</v>
      </c>
      <c r="D44" s="9" t="s">
        <v>57</v>
      </c>
      <c r="E44" s="85"/>
      <c r="F44" s="85">
        <v>0</v>
      </c>
      <c r="G44" s="86">
        <v>0</v>
      </c>
      <c r="H44" s="11">
        <v>3075402</v>
      </c>
      <c r="I44" s="7">
        <v>118314.85753424658</v>
      </c>
      <c r="J44" s="5">
        <v>0</v>
      </c>
      <c r="K44" s="5">
        <v>0</v>
      </c>
      <c r="L44" s="5"/>
      <c r="M44" s="5"/>
      <c r="N44" s="5">
        <v>0</v>
      </c>
      <c r="O44" s="5">
        <v>0</v>
      </c>
      <c r="P44" s="5">
        <v>0</v>
      </c>
      <c r="Q44" s="5">
        <v>0</v>
      </c>
      <c r="R44" s="88">
        <v>118314.85753424658</v>
      </c>
      <c r="S44" s="11"/>
      <c r="T44" s="8">
        <v>0</v>
      </c>
      <c r="U44" s="8">
        <v>0</v>
      </c>
      <c r="V44" s="8">
        <v>0</v>
      </c>
      <c r="W44" s="8"/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11"/>
      <c r="AE44" s="93">
        <v>118314.85753424658</v>
      </c>
    </row>
    <row r="45" spans="1:31" x14ac:dyDescent="0.25">
      <c r="A45" s="9" t="s">
        <v>58</v>
      </c>
      <c r="B45" s="83" t="s">
        <v>58</v>
      </c>
      <c r="C45" s="10">
        <v>3072180</v>
      </c>
      <c r="D45" s="9" t="s">
        <v>58</v>
      </c>
      <c r="E45" s="85">
        <v>3021652.4776571835</v>
      </c>
      <c r="F45" s="85">
        <v>0</v>
      </c>
      <c r="G45" s="86">
        <v>3021652.4776571835</v>
      </c>
      <c r="H45" s="11">
        <v>3074036</v>
      </c>
      <c r="I45" s="7">
        <v>57356.3397260274</v>
      </c>
      <c r="J45" s="5">
        <v>0</v>
      </c>
      <c r="K45" s="5">
        <v>0</v>
      </c>
      <c r="L45" s="5">
        <v>53000</v>
      </c>
      <c r="M45" s="5">
        <v>220948.94999999995</v>
      </c>
      <c r="N45" s="5">
        <v>0</v>
      </c>
      <c r="O45" s="5">
        <v>0</v>
      </c>
      <c r="P45" s="5">
        <v>0</v>
      </c>
      <c r="Q45" s="5">
        <v>165640</v>
      </c>
      <c r="R45" s="88">
        <v>496945.28972602735</v>
      </c>
      <c r="S45" s="11"/>
      <c r="T45" s="8">
        <v>12419</v>
      </c>
      <c r="U45" s="8">
        <v>8912</v>
      </c>
      <c r="V45" s="8">
        <v>77276</v>
      </c>
      <c r="W45" s="8">
        <v>1320</v>
      </c>
      <c r="X45" s="8">
        <v>0</v>
      </c>
      <c r="Y45" s="8">
        <v>0</v>
      </c>
      <c r="Z45" s="8">
        <v>14975</v>
      </c>
      <c r="AA45" s="8">
        <v>3459.14</v>
      </c>
      <c r="AB45" s="8">
        <v>25020.6</v>
      </c>
      <c r="AC45" s="8">
        <v>11717.5</v>
      </c>
      <c r="AD45" s="11"/>
      <c r="AE45" s="93">
        <v>3673697.0073832111</v>
      </c>
    </row>
    <row r="46" spans="1:31" x14ac:dyDescent="0.25">
      <c r="A46" s="9" t="s">
        <v>59</v>
      </c>
      <c r="B46" s="83" t="s">
        <v>59</v>
      </c>
      <c r="C46" s="10">
        <v>3072167</v>
      </c>
      <c r="D46" s="9" t="s">
        <v>59</v>
      </c>
      <c r="E46" s="85">
        <v>3277450.3168378146</v>
      </c>
      <c r="F46" s="85">
        <v>0</v>
      </c>
      <c r="G46" s="86">
        <v>3277450.3168378146</v>
      </c>
      <c r="H46" s="11">
        <v>3074031</v>
      </c>
      <c r="I46" s="7">
        <v>99052.859452054792</v>
      </c>
      <c r="J46" s="5">
        <v>0</v>
      </c>
      <c r="K46" s="5">
        <v>0</v>
      </c>
      <c r="L46" s="5">
        <v>9366.98</v>
      </c>
      <c r="M46" s="5">
        <v>464488.65000000008</v>
      </c>
      <c r="N46" s="5">
        <v>0</v>
      </c>
      <c r="O46" s="5">
        <v>0</v>
      </c>
      <c r="P46" s="5">
        <v>0</v>
      </c>
      <c r="Q46" s="5">
        <v>106160</v>
      </c>
      <c r="R46" s="88">
        <v>679068.48945205484</v>
      </c>
      <c r="S46" s="11"/>
      <c r="T46" s="8">
        <v>13516</v>
      </c>
      <c r="U46" s="8">
        <v>9642</v>
      </c>
      <c r="V46" s="8">
        <v>147160</v>
      </c>
      <c r="W46" s="8"/>
      <c r="X46" s="8">
        <v>0</v>
      </c>
      <c r="Y46" s="8">
        <v>0</v>
      </c>
      <c r="Z46" s="8">
        <v>20064</v>
      </c>
      <c r="AA46" s="8">
        <v>2150.2750000000001</v>
      </c>
      <c r="AB46" s="8">
        <v>31421.34</v>
      </c>
      <c r="AC46" s="8">
        <v>13960.75</v>
      </c>
      <c r="AD46" s="11"/>
      <c r="AE46" s="93">
        <v>4194433.1712898687</v>
      </c>
    </row>
    <row r="47" spans="1:31" x14ac:dyDescent="0.25">
      <c r="A47" s="9" t="s">
        <v>60</v>
      </c>
      <c r="B47" s="83" t="s">
        <v>60</v>
      </c>
      <c r="C47" s="10">
        <v>3072168</v>
      </c>
      <c r="D47" s="9" t="s">
        <v>60</v>
      </c>
      <c r="E47" s="85">
        <v>4027272.1739471182</v>
      </c>
      <c r="F47" s="85">
        <v>60000</v>
      </c>
      <c r="G47" s="86">
        <v>4087272.1739471182</v>
      </c>
      <c r="H47" s="11">
        <v>3072180</v>
      </c>
      <c r="I47" s="7">
        <v>163100.18630136986</v>
      </c>
      <c r="J47" s="6">
        <v>93498.712328767142</v>
      </c>
      <c r="K47" s="5">
        <v>7007</v>
      </c>
      <c r="L47" s="5">
        <v>3746.8</v>
      </c>
      <c r="M47" s="5">
        <v>262275.97000000003</v>
      </c>
      <c r="N47" s="5">
        <v>0</v>
      </c>
      <c r="O47" s="5">
        <v>0</v>
      </c>
      <c r="P47" s="5">
        <v>0</v>
      </c>
      <c r="Q47" s="5">
        <v>443700</v>
      </c>
      <c r="R47" s="88">
        <v>973328.66863013699</v>
      </c>
      <c r="S47" s="11"/>
      <c r="T47" s="8">
        <v>13481</v>
      </c>
      <c r="U47" s="8">
        <v>9517</v>
      </c>
      <c r="V47" s="8">
        <v>128277</v>
      </c>
      <c r="W47" s="8">
        <v>8800</v>
      </c>
      <c r="X47" s="8">
        <v>0</v>
      </c>
      <c r="Y47" s="8">
        <v>0</v>
      </c>
      <c r="Z47" s="8">
        <v>19515</v>
      </c>
      <c r="AA47" s="8">
        <v>3147.5050000000001</v>
      </c>
      <c r="AB47" s="8">
        <v>31029.72</v>
      </c>
      <c r="AC47" s="8">
        <v>13823.5</v>
      </c>
      <c r="AD47" s="11"/>
      <c r="AE47" s="93">
        <v>5288191.567577255</v>
      </c>
    </row>
    <row r="48" spans="1:31" x14ac:dyDescent="0.25">
      <c r="A48" s="9" t="s">
        <v>61</v>
      </c>
      <c r="B48" s="83" t="s">
        <v>61</v>
      </c>
      <c r="C48" s="10">
        <v>3072187</v>
      </c>
      <c r="D48" s="9" t="s">
        <v>61</v>
      </c>
      <c r="E48" s="85">
        <v>3546246.2344711167</v>
      </c>
      <c r="F48" s="85">
        <v>0</v>
      </c>
      <c r="G48" s="86">
        <v>3546246.2344711167</v>
      </c>
      <c r="H48" s="11">
        <v>3072167</v>
      </c>
      <c r="I48" s="7">
        <v>178265.34657534247</v>
      </c>
      <c r="J48" s="5">
        <v>0</v>
      </c>
      <c r="K48" s="5">
        <v>19967</v>
      </c>
      <c r="L48" s="5">
        <v>0</v>
      </c>
      <c r="M48" s="5">
        <v>239033.69999999998</v>
      </c>
      <c r="N48" s="5">
        <v>0</v>
      </c>
      <c r="O48" s="5">
        <v>0</v>
      </c>
      <c r="P48" s="5">
        <v>0</v>
      </c>
      <c r="Q48" s="5">
        <v>286320</v>
      </c>
      <c r="R48" s="88">
        <v>723586.04657534242</v>
      </c>
      <c r="S48" s="11"/>
      <c r="T48" s="8">
        <v>13306</v>
      </c>
      <c r="U48" s="8">
        <v>9475</v>
      </c>
      <c r="V48" s="8">
        <v>128496</v>
      </c>
      <c r="W48" s="8">
        <v>6160</v>
      </c>
      <c r="X48" s="8">
        <v>0</v>
      </c>
      <c r="Y48" s="8">
        <v>0</v>
      </c>
      <c r="Z48" s="8">
        <v>19159</v>
      </c>
      <c r="AA48" s="8">
        <v>2752.77</v>
      </c>
      <c r="AB48" s="8">
        <v>29822.76</v>
      </c>
      <c r="AC48" s="8">
        <v>13400.5</v>
      </c>
      <c r="AD48" s="11"/>
      <c r="AE48" s="93">
        <v>4492404.3110464588</v>
      </c>
    </row>
    <row r="49" spans="1:31" x14ac:dyDescent="0.25">
      <c r="A49" s="9" t="s">
        <v>62</v>
      </c>
      <c r="B49" s="83" t="s">
        <v>62</v>
      </c>
      <c r="C49" s="10">
        <v>3075401</v>
      </c>
      <c r="D49" s="9" t="s">
        <v>62</v>
      </c>
      <c r="E49" s="85">
        <v>7798312.6179274321</v>
      </c>
      <c r="F49" s="85">
        <v>14000</v>
      </c>
      <c r="G49" s="86">
        <v>7812312.6179274321</v>
      </c>
      <c r="H49" s="11">
        <v>3072168</v>
      </c>
      <c r="I49" s="7">
        <v>129832.69589041093</v>
      </c>
      <c r="J49" s="6">
        <v>110188.19726027398</v>
      </c>
      <c r="K49" s="5">
        <v>0</v>
      </c>
      <c r="L49" s="5"/>
      <c r="M49" s="5"/>
      <c r="N49" s="5">
        <v>157500</v>
      </c>
      <c r="O49" s="5">
        <v>2522617.6666666665</v>
      </c>
      <c r="P49" s="5">
        <v>78135.333333333328</v>
      </c>
      <c r="Q49" s="5">
        <v>455345</v>
      </c>
      <c r="R49" s="88">
        <v>3453618.8931506849</v>
      </c>
      <c r="S49" s="11"/>
      <c r="T49" s="8">
        <v>0</v>
      </c>
      <c r="U49" s="8">
        <v>0</v>
      </c>
      <c r="V49" s="8">
        <v>0</v>
      </c>
      <c r="W49" s="8">
        <v>18480</v>
      </c>
      <c r="X49" s="8">
        <v>22923</v>
      </c>
      <c r="Y49" s="8">
        <v>2400</v>
      </c>
      <c r="Z49" s="8">
        <v>55592</v>
      </c>
      <c r="AA49" s="8">
        <v>3240.9949999999999</v>
      </c>
      <c r="AB49" s="8">
        <v>96314.7</v>
      </c>
      <c r="AC49" s="8">
        <v>36703.75</v>
      </c>
      <c r="AD49" s="11"/>
      <c r="AE49" s="93">
        <v>11501585.956078116</v>
      </c>
    </row>
    <row r="50" spans="1:31" x14ac:dyDescent="0.25">
      <c r="A50" s="9" t="s">
        <v>63</v>
      </c>
      <c r="B50" s="83" t="s">
        <v>63</v>
      </c>
      <c r="C50" s="10">
        <v>3072169</v>
      </c>
      <c r="D50" s="9" t="s">
        <v>63</v>
      </c>
      <c r="E50" s="85">
        <v>2553887.4973526471</v>
      </c>
      <c r="F50" s="85">
        <v>0</v>
      </c>
      <c r="G50" s="86">
        <v>2553887.4973526471</v>
      </c>
      <c r="H50" s="11">
        <v>3072187</v>
      </c>
      <c r="I50" s="7">
        <v>37485.591780821916</v>
      </c>
      <c r="J50" s="5">
        <v>0</v>
      </c>
      <c r="K50" s="5">
        <v>0</v>
      </c>
      <c r="L50" s="5">
        <v>0</v>
      </c>
      <c r="M50" s="5">
        <v>128778.15000000001</v>
      </c>
      <c r="N50" s="5">
        <v>0</v>
      </c>
      <c r="O50" s="5">
        <v>0</v>
      </c>
      <c r="P50" s="5">
        <v>0</v>
      </c>
      <c r="Q50" s="5">
        <v>146820</v>
      </c>
      <c r="R50" s="88">
        <v>313083.74178082193</v>
      </c>
      <c r="S50" s="11"/>
      <c r="T50" s="8">
        <v>12145</v>
      </c>
      <c r="U50" s="8">
        <v>8612</v>
      </c>
      <c r="V50" s="8">
        <v>93336</v>
      </c>
      <c r="W50" s="8"/>
      <c r="X50" s="8">
        <v>0</v>
      </c>
      <c r="Y50" s="8">
        <v>0</v>
      </c>
      <c r="Z50" s="8">
        <v>13267</v>
      </c>
      <c r="AA50" s="8">
        <v>3199.4450000000002</v>
      </c>
      <c r="AB50" s="8">
        <v>21585.9</v>
      </c>
      <c r="AC50" s="8">
        <v>10513.75</v>
      </c>
      <c r="AD50" s="11"/>
      <c r="AE50" s="93">
        <v>3029630.3341334686</v>
      </c>
    </row>
    <row r="51" spans="1:31" x14ac:dyDescent="0.25">
      <c r="A51" s="9" t="s">
        <v>64</v>
      </c>
      <c r="B51" s="83" t="s">
        <v>64</v>
      </c>
      <c r="C51" s="10">
        <v>3071002</v>
      </c>
      <c r="D51" s="9" t="s">
        <v>64</v>
      </c>
      <c r="E51" s="85">
        <v>0</v>
      </c>
      <c r="F51" s="85">
        <v>0</v>
      </c>
      <c r="G51" s="86">
        <v>0</v>
      </c>
      <c r="H51" s="11">
        <v>3075401</v>
      </c>
      <c r="I51" s="7">
        <v>0</v>
      </c>
      <c r="J51" s="5">
        <v>0</v>
      </c>
      <c r="K51" s="5">
        <v>0</v>
      </c>
      <c r="L51" s="5">
        <v>6869.1200000000008</v>
      </c>
      <c r="M51" s="5">
        <v>600386.95000000007</v>
      </c>
      <c r="N51" s="5">
        <v>0</v>
      </c>
      <c r="O51" s="5">
        <v>0</v>
      </c>
      <c r="P51" s="5">
        <v>0</v>
      </c>
      <c r="Q51" s="5">
        <v>0</v>
      </c>
      <c r="R51" s="88">
        <v>607256.07000000007</v>
      </c>
      <c r="S51" s="11"/>
      <c r="T51" s="8">
        <v>0</v>
      </c>
      <c r="U51" s="8">
        <v>0</v>
      </c>
      <c r="V51" s="8">
        <v>0</v>
      </c>
      <c r="W51" s="8"/>
      <c r="X51" s="8">
        <v>0</v>
      </c>
      <c r="Y51" s="8">
        <v>0</v>
      </c>
      <c r="Z51" s="8">
        <v>2894</v>
      </c>
      <c r="AA51" s="8">
        <v>0</v>
      </c>
      <c r="AB51" s="8">
        <v>5484.54</v>
      </c>
      <c r="AC51" s="8">
        <v>4870.75</v>
      </c>
      <c r="AD51" s="11"/>
      <c r="AE51" s="93">
        <v>620505.3600000001</v>
      </c>
    </row>
    <row r="52" spans="1:31" x14ac:dyDescent="0.25">
      <c r="A52" s="9" t="s">
        <v>65</v>
      </c>
      <c r="B52" s="83" t="s">
        <v>65</v>
      </c>
      <c r="C52" s="10">
        <v>3072150</v>
      </c>
      <c r="D52" s="9" t="s">
        <v>65</v>
      </c>
      <c r="E52" s="85">
        <v>1851447.0780154397</v>
      </c>
      <c r="F52" s="85">
        <v>0</v>
      </c>
      <c r="G52" s="86">
        <v>1851447.0780154397</v>
      </c>
      <c r="H52" s="11">
        <v>3072169</v>
      </c>
      <c r="I52" s="7">
        <v>60864.758904109593</v>
      </c>
      <c r="J52" s="5">
        <v>0</v>
      </c>
      <c r="K52" s="5">
        <v>21503</v>
      </c>
      <c r="L52" s="5">
        <v>3746.78</v>
      </c>
      <c r="M52" s="5">
        <v>244462.94999999998</v>
      </c>
      <c r="N52" s="5">
        <v>0</v>
      </c>
      <c r="O52" s="5">
        <v>0</v>
      </c>
      <c r="P52" s="5">
        <v>0</v>
      </c>
      <c r="Q52" s="5">
        <v>134600</v>
      </c>
      <c r="R52" s="88">
        <v>465177.48890410957</v>
      </c>
      <c r="S52" s="11"/>
      <c r="T52" s="8">
        <v>11387</v>
      </c>
      <c r="U52" s="8">
        <v>8162</v>
      </c>
      <c r="V52" s="8">
        <v>63820</v>
      </c>
      <c r="W52" s="8"/>
      <c r="X52" s="8">
        <v>0</v>
      </c>
      <c r="Y52" s="8">
        <v>0</v>
      </c>
      <c r="Z52" s="8">
        <v>10687</v>
      </c>
      <c r="AA52" s="8">
        <v>2960.5250000000001</v>
      </c>
      <c r="AB52" s="8">
        <v>18286.02</v>
      </c>
      <c r="AC52" s="8">
        <v>9357.25</v>
      </c>
      <c r="AD52" s="11"/>
      <c r="AE52" s="93">
        <v>2441284.3619195493</v>
      </c>
    </row>
    <row r="53" spans="1:31" x14ac:dyDescent="0.25">
      <c r="A53" s="9" t="s">
        <v>162</v>
      </c>
      <c r="B53" s="83" t="s">
        <v>162</v>
      </c>
      <c r="C53" s="10">
        <v>3072184</v>
      </c>
      <c r="D53" s="9" t="s">
        <v>162</v>
      </c>
      <c r="E53" s="85">
        <v>0</v>
      </c>
      <c r="F53" s="85">
        <v>0</v>
      </c>
      <c r="G53" s="86">
        <v>0</v>
      </c>
      <c r="H53" s="11">
        <v>3071002</v>
      </c>
      <c r="I53" s="7"/>
      <c r="J53" s="5">
        <v>0</v>
      </c>
      <c r="K53" s="5">
        <v>0</v>
      </c>
      <c r="L53" s="5"/>
      <c r="M53" s="5"/>
      <c r="N53" s="5">
        <v>0</v>
      </c>
      <c r="O53" s="5">
        <v>0</v>
      </c>
      <c r="P53" s="5">
        <v>0</v>
      </c>
      <c r="Q53" s="5">
        <v>0</v>
      </c>
      <c r="R53" s="88">
        <v>0</v>
      </c>
      <c r="S53" s="11"/>
      <c r="T53" s="8">
        <v>0</v>
      </c>
      <c r="U53" s="8">
        <v>0</v>
      </c>
      <c r="V53" s="8">
        <v>0</v>
      </c>
      <c r="W53" s="8"/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11"/>
      <c r="AE53" s="93">
        <v>0</v>
      </c>
    </row>
    <row r="54" spans="1:31" x14ac:dyDescent="0.25">
      <c r="A54" s="9" t="s">
        <v>66</v>
      </c>
      <c r="B54" s="83" t="s">
        <v>66</v>
      </c>
      <c r="C54" s="10">
        <v>3072170</v>
      </c>
      <c r="D54" s="9" t="s">
        <v>66</v>
      </c>
      <c r="E54" s="85">
        <v>1873954.7046163154</v>
      </c>
      <c r="F54" s="85">
        <v>0</v>
      </c>
      <c r="G54" s="86">
        <v>1873954.7046163154</v>
      </c>
      <c r="H54" s="11">
        <v>3072150</v>
      </c>
      <c r="I54" s="7">
        <v>66788.2</v>
      </c>
      <c r="J54" s="5">
        <v>0</v>
      </c>
      <c r="K54" s="5">
        <v>0</v>
      </c>
      <c r="L54" s="5">
        <v>0</v>
      </c>
      <c r="M54" s="5">
        <v>148745.69999999998</v>
      </c>
      <c r="N54" s="5">
        <v>0</v>
      </c>
      <c r="O54" s="5">
        <v>0</v>
      </c>
      <c r="P54" s="5">
        <v>0</v>
      </c>
      <c r="Q54" s="5">
        <v>118800</v>
      </c>
      <c r="R54" s="88">
        <v>334333.89999999997</v>
      </c>
      <c r="S54" s="11"/>
      <c r="T54" s="8">
        <v>11229</v>
      </c>
      <c r="U54" s="8">
        <v>8121</v>
      </c>
      <c r="V54" s="8">
        <v>51712</v>
      </c>
      <c r="W54" s="8">
        <v>3960</v>
      </c>
      <c r="X54" s="8">
        <v>0</v>
      </c>
      <c r="Y54" s="8">
        <v>0</v>
      </c>
      <c r="Z54" s="8">
        <v>9336</v>
      </c>
      <c r="AA54" s="8">
        <v>3064.4050000000002</v>
      </c>
      <c r="AB54" s="8">
        <v>17130.419999999998</v>
      </c>
      <c r="AC54" s="8">
        <v>8952.25</v>
      </c>
      <c r="AD54" s="11"/>
      <c r="AE54" s="93">
        <v>2321793.6796163153</v>
      </c>
    </row>
    <row r="55" spans="1:31" x14ac:dyDescent="0.25">
      <c r="A55" s="9" t="s">
        <v>67</v>
      </c>
      <c r="B55" s="83" t="s">
        <v>67</v>
      </c>
      <c r="C55" s="10">
        <v>3071003</v>
      </c>
      <c r="D55" s="9" t="s">
        <v>67</v>
      </c>
      <c r="E55" s="85">
        <v>0</v>
      </c>
      <c r="F55" s="85">
        <v>0</v>
      </c>
      <c r="G55" s="86">
        <v>0</v>
      </c>
      <c r="H55" s="11">
        <v>3072170</v>
      </c>
      <c r="I55" s="7">
        <v>0</v>
      </c>
      <c r="J55" s="5">
        <v>0</v>
      </c>
      <c r="K55" s="5">
        <v>0</v>
      </c>
      <c r="L55" s="5">
        <v>756283.95</v>
      </c>
      <c r="M55" s="5">
        <v>695021.07000000007</v>
      </c>
      <c r="N55" s="5">
        <v>0</v>
      </c>
      <c r="O55" s="5">
        <v>0</v>
      </c>
      <c r="P55" s="5">
        <v>0</v>
      </c>
      <c r="Q55" s="5">
        <v>0</v>
      </c>
      <c r="R55" s="88">
        <v>1451305.02</v>
      </c>
      <c r="S55" s="11"/>
      <c r="T55" s="8">
        <v>0</v>
      </c>
      <c r="U55" s="8">
        <v>0</v>
      </c>
      <c r="V55" s="8">
        <v>0</v>
      </c>
      <c r="W55" s="8"/>
      <c r="X55" s="8">
        <v>0</v>
      </c>
      <c r="Y55" s="8">
        <v>0</v>
      </c>
      <c r="Z55" s="8">
        <v>3190</v>
      </c>
      <c r="AA55" s="8">
        <v>0</v>
      </c>
      <c r="AB55" s="8">
        <v>5985.3</v>
      </c>
      <c r="AC55" s="8">
        <v>5046.25</v>
      </c>
      <c r="AD55" s="11"/>
      <c r="AE55" s="93">
        <v>1465526.57</v>
      </c>
    </row>
    <row r="56" spans="1:31" x14ac:dyDescent="0.25">
      <c r="A56" s="9" t="s">
        <v>68</v>
      </c>
      <c r="B56" s="83" t="s">
        <v>68</v>
      </c>
      <c r="C56" s="10">
        <v>3072151</v>
      </c>
      <c r="D56" s="9" t="s">
        <v>68</v>
      </c>
      <c r="E56" s="85">
        <v>2609342.1618929682</v>
      </c>
      <c r="F56" s="85">
        <v>0</v>
      </c>
      <c r="G56" s="86">
        <v>2609342.1618929682</v>
      </c>
      <c r="H56" s="11">
        <v>3072151</v>
      </c>
      <c r="I56" s="7">
        <v>191076.11780821916</v>
      </c>
      <c r="J56" s="5">
        <v>0</v>
      </c>
      <c r="K56" s="5">
        <v>25871</v>
      </c>
      <c r="L56" s="5">
        <v>1873.4</v>
      </c>
      <c r="M56" s="5">
        <v>123216.18000000002</v>
      </c>
      <c r="N56" s="5">
        <v>0</v>
      </c>
      <c r="O56" s="5">
        <v>0</v>
      </c>
      <c r="P56" s="5">
        <v>0</v>
      </c>
      <c r="Q56" s="5">
        <v>171900</v>
      </c>
      <c r="R56" s="88">
        <v>513936.69780821918</v>
      </c>
      <c r="S56" s="11"/>
      <c r="T56" s="8">
        <v>12466</v>
      </c>
      <c r="U56" s="8">
        <v>8908</v>
      </c>
      <c r="V56" s="8">
        <v>91005</v>
      </c>
      <c r="W56" s="8">
        <v>4400</v>
      </c>
      <c r="X56" s="8">
        <v>0</v>
      </c>
      <c r="Y56" s="8">
        <v>0</v>
      </c>
      <c r="Z56" s="8">
        <v>14256</v>
      </c>
      <c r="AA56" s="8">
        <v>2555.4</v>
      </c>
      <c r="AB56" s="8">
        <v>24096.12</v>
      </c>
      <c r="AC56" s="8">
        <v>11393.5</v>
      </c>
      <c r="AD56" s="11"/>
      <c r="AE56" s="93">
        <v>3292358.8797011874</v>
      </c>
    </row>
    <row r="57" spans="1:31" x14ac:dyDescent="0.25">
      <c r="A57" s="9" t="s">
        <v>69</v>
      </c>
      <c r="B57" s="83" t="s">
        <v>69</v>
      </c>
      <c r="C57" s="10">
        <v>3072000</v>
      </c>
      <c r="D57" s="9" t="s">
        <v>69</v>
      </c>
      <c r="E57" s="85">
        <v>1778852.0807096506</v>
      </c>
      <c r="F57" s="85">
        <v>0</v>
      </c>
      <c r="G57" s="86">
        <v>1778852.0807096506</v>
      </c>
      <c r="H57" s="11">
        <v>3072000</v>
      </c>
      <c r="I57" s="7">
        <v>64155.690410958909</v>
      </c>
      <c r="J57" s="5">
        <v>0</v>
      </c>
      <c r="K57" s="5">
        <v>0</v>
      </c>
      <c r="L57" s="5">
        <v>0</v>
      </c>
      <c r="M57" s="5">
        <v>130193.85</v>
      </c>
      <c r="N57" s="5">
        <v>0</v>
      </c>
      <c r="O57" s="5">
        <v>0</v>
      </c>
      <c r="P57" s="5">
        <v>0</v>
      </c>
      <c r="Q57" s="5">
        <v>70260</v>
      </c>
      <c r="R57" s="88">
        <v>264609.54041095893</v>
      </c>
      <c r="S57" s="11"/>
      <c r="T57" s="8">
        <v>11241</v>
      </c>
      <c r="U57" s="8">
        <v>7775</v>
      </c>
      <c r="V57" s="8">
        <v>69502</v>
      </c>
      <c r="W57" s="8">
        <v>6820</v>
      </c>
      <c r="X57" s="8">
        <v>0</v>
      </c>
      <c r="Y57" s="8">
        <v>0</v>
      </c>
      <c r="Z57" s="8">
        <v>8741</v>
      </c>
      <c r="AA57" s="8">
        <v>0</v>
      </c>
      <c r="AB57" s="8">
        <v>0</v>
      </c>
      <c r="AC57" s="8">
        <v>0</v>
      </c>
      <c r="AD57" s="11"/>
      <c r="AE57" s="93">
        <v>2147540.6211206093</v>
      </c>
    </row>
    <row r="58" spans="1:31" x14ac:dyDescent="0.25">
      <c r="A58" s="9" t="s">
        <v>70</v>
      </c>
      <c r="B58" s="83" t="s">
        <v>70</v>
      </c>
      <c r="C58" s="10">
        <v>3072171</v>
      </c>
      <c r="D58" s="9" t="s">
        <v>70</v>
      </c>
      <c r="E58" s="85">
        <v>3397962.7516217306</v>
      </c>
      <c r="F58" s="85">
        <v>0</v>
      </c>
      <c r="G58" s="86">
        <v>3397962.7516217306</v>
      </c>
      <c r="H58" s="11">
        <v>3072171</v>
      </c>
      <c r="I58" s="7">
        <v>62850.013698630137</v>
      </c>
      <c r="J58" s="5">
        <v>0</v>
      </c>
      <c r="K58" s="5">
        <v>0</v>
      </c>
      <c r="L58" s="5">
        <v>1873.4</v>
      </c>
      <c r="M58" s="5">
        <v>262748.80000000005</v>
      </c>
      <c r="N58" s="5">
        <v>60120</v>
      </c>
      <c r="O58" s="5">
        <v>0</v>
      </c>
      <c r="P58" s="5">
        <v>0</v>
      </c>
      <c r="Q58" s="5">
        <v>190380</v>
      </c>
      <c r="R58" s="88">
        <v>577972.21369863022</v>
      </c>
      <c r="S58" s="11"/>
      <c r="T58" s="8">
        <v>13458</v>
      </c>
      <c r="U58" s="8">
        <v>9517</v>
      </c>
      <c r="V58" s="8">
        <v>127768</v>
      </c>
      <c r="W58" s="8">
        <v>7480</v>
      </c>
      <c r="X58" s="8">
        <v>0</v>
      </c>
      <c r="Y58" s="8">
        <v>0</v>
      </c>
      <c r="Z58" s="8">
        <v>19368</v>
      </c>
      <c r="AA58" s="8">
        <v>0</v>
      </c>
      <c r="AB58" s="8">
        <v>30683.040000000001</v>
      </c>
      <c r="AC58" s="8">
        <v>13702</v>
      </c>
      <c r="AD58" s="11"/>
      <c r="AE58" s="93">
        <v>4197911.0053203609</v>
      </c>
    </row>
    <row r="59" spans="1:31" x14ac:dyDescent="0.25">
      <c r="A59" s="9" t="s">
        <v>71</v>
      </c>
      <c r="B59" s="83" t="s">
        <v>71</v>
      </c>
      <c r="C59" s="10">
        <v>3077012</v>
      </c>
      <c r="D59" s="9" t="s">
        <v>71</v>
      </c>
      <c r="E59" s="85">
        <v>0</v>
      </c>
      <c r="F59" s="85">
        <v>900000</v>
      </c>
      <c r="G59" s="86">
        <v>900000</v>
      </c>
      <c r="H59" s="11">
        <v>3077012</v>
      </c>
      <c r="I59" s="7">
        <v>0</v>
      </c>
      <c r="J59" s="6">
        <v>1458368.5616438359</v>
      </c>
      <c r="K59" s="5">
        <v>0</v>
      </c>
      <c r="L59" s="5"/>
      <c r="M59" s="5"/>
      <c r="N59" s="5">
        <v>0</v>
      </c>
      <c r="O59" s="5">
        <v>10000</v>
      </c>
      <c r="P59" s="5">
        <v>500</v>
      </c>
      <c r="Q59" s="5">
        <v>44540</v>
      </c>
      <c r="R59" s="88">
        <v>1513408.5616438359</v>
      </c>
      <c r="S59" s="11"/>
      <c r="T59" s="8">
        <v>9549</v>
      </c>
      <c r="U59" s="8">
        <v>6825</v>
      </c>
      <c r="V59" s="8">
        <v>3187</v>
      </c>
      <c r="W59" s="8">
        <v>3080</v>
      </c>
      <c r="X59" s="8">
        <v>7500</v>
      </c>
      <c r="Y59" s="8">
        <v>0</v>
      </c>
      <c r="Z59" s="8">
        <v>7028.9999999999991</v>
      </c>
      <c r="AA59" s="8">
        <v>3116.3449999999998</v>
      </c>
      <c r="AB59" s="8">
        <v>12052.2</v>
      </c>
      <c r="AC59" s="8">
        <v>7172.5</v>
      </c>
      <c r="AD59" s="11"/>
      <c r="AE59" s="93">
        <v>2472919.6066438365</v>
      </c>
    </row>
    <row r="60" spans="1:31" x14ac:dyDescent="0.25">
      <c r="A60" s="9" t="s">
        <v>72</v>
      </c>
      <c r="B60" s="83" t="s">
        <v>72</v>
      </c>
      <c r="C60" s="10">
        <v>3072153</v>
      </c>
      <c r="D60" s="9" t="s">
        <v>72</v>
      </c>
      <c r="E60" s="85">
        <v>1926694.173990953</v>
      </c>
      <c r="F60" s="85">
        <v>0</v>
      </c>
      <c r="G60" s="86">
        <v>1926694.173990953</v>
      </c>
      <c r="H60" s="11">
        <v>3072153</v>
      </c>
      <c r="I60" s="7">
        <v>26718.254794520548</v>
      </c>
      <c r="J60" s="5">
        <v>0</v>
      </c>
      <c r="K60" s="5">
        <v>0</v>
      </c>
      <c r="L60" s="5">
        <v>0</v>
      </c>
      <c r="M60" s="5">
        <v>109045.59999999999</v>
      </c>
      <c r="N60" s="5">
        <v>0</v>
      </c>
      <c r="O60" s="5">
        <v>0</v>
      </c>
      <c r="P60" s="5">
        <v>0</v>
      </c>
      <c r="Q60" s="5">
        <v>208560</v>
      </c>
      <c r="R60" s="88">
        <v>344323.85479452054</v>
      </c>
      <c r="S60" s="11"/>
      <c r="T60" s="8">
        <v>11375</v>
      </c>
      <c r="U60" s="8">
        <v>8092</v>
      </c>
      <c r="V60" s="8">
        <v>51711</v>
      </c>
      <c r="W60" s="8">
        <v>6600</v>
      </c>
      <c r="X60" s="8">
        <v>0</v>
      </c>
      <c r="Y60" s="8">
        <v>0</v>
      </c>
      <c r="Z60" s="8">
        <v>9040</v>
      </c>
      <c r="AA60" s="8">
        <v>3282.55</v>
      </c>
      <c r="AB60" s="8">
        <v>16494.84</v>
      </c>
      <c r="AC60" s="8">
        <v>8729.5</v>
      </c>
      <c r="AD60" s="11"/>
      <c r="AE60" s="93">
        <v>2386342.9187854733</v>
      </c>
    </row>
    <row r="61" spans="1:31" x14ac:dyDescent="0.25">
      <c r="A61" s="9" t="s">
        <v>73</v>
      </c>
      <c r="B61" s="83" t="s">
        <v>73</v>
      </c>
      <c r="C61" s="10">
        <v>3072173</v>
      </c>
      <c r="D61" s="9" t="s">
        <v>73</v>
      </c>
      <c r="E61" s="85">
        <v>2574982.5204301397</v>
      </c>
      <c r="F61" s="85">
        <v>0</v>
      </c>
      <c r="G61" s="86">
        <v>2574982.5204301397</v>
      </c>
      <c r="H61" s="11">
        <v>3072173</v>
      </c>
      <c r="I61" s="7">
        <v>90634.260273972599</v>
      </c>
      <c r="J61" s="5">
        <v>0</v>
      </c>
      <c r="K61" s="5">
        <v>0</v>
      </c>
      <c r="L61" s="5">
        <v>0</v>
      </c>
      <c r="M61" s="5">
        <v>193528.2</v>
      </c>
      <c r="N61" s="5">
        <v>0</v>
      </c>
      <c r="O61" s="5">
        <v>0</v>
      </c>
      <c r="P61" s="5">
        <v>0</v>
      </c>
      <c r="Q61" s="5">
        <v>163680</v>
      </c>
      <c r="R61" s="88">
        <v>447842.4602739726</v>
      </c>
      <c r="S61" s="11"/>
      <c r="T61" s="8">
        <v>12349</v>
      </c>
      <c r="U61" s="8">
        <v>8850</v>
      </c>
      <c r="V61" s="8">
        <v>95376</v>
      </c>
      <c r="W61" s="8">
        <v>11440</v>
      </c>
      <c r="X61" s="8">
        <v>0</v>
      </c>
      <c r="Y61" s="8">
        <v>0</v>
      </c>
      <c r="Z61" s="8">
        <v>14048</v>
      </c>
      <c r="AA61" s="8">
        <v>3116.3449999999998</v>
      </c>
      <c r="AB61" s="8">
        <v>23852.16</v>
      </c>
      <c r="AC61" s="8">
        <v>11308</v>
      </c>
      <c r="AD61" s="11"/>
      <c r="AE61" s="93">
        <v>3203164.4857041128</v>
      </c>
    </row>
    <row r="62" spans="1:31" x14ac:dyDescent="0.25">
      <c r="A62" s="9" t="s">
        <v>74</v>
      </c>
      <c r="B62" s="83" t="s">
        <v>74</v>
      </c>
      <c r="C62" s="10">
        <v>3072174</v>
      </c>
      <c r="D62" s="9" t="s">
        <v>74</v>
      </c>
      <c r="E62" s="85">
        <v>2437418.1787204486</v>
      </c>
      <c r="F62" s="85">
        <v>0</v>
      </c>
      <c r="G62" s="86">
        <v>2437418.1787204486</v>
      </c>
      <c r="H62" s="11">
        <v>3072174</v>
      </c>
      <c r="I62" s="7">
        <v>96894.09315068493</v>
      </c>
      <c r="J62" s="5">
        <v>0</v>
      </c>
      <c r="K62" s="5">
        <v>0</v>
      </c>
      <c r="L62" s="5">
        <v>3746.8</v>
      </c>
      <c r="M62" s="5">
        <v>174555.9</v>
      </c>
      <c r="N62" s="5">
        <v>0</v>
      </c>
      <c r="O62" s="5">
        <v>0</v>
      </c>
      <c r="P62" s="5">
        <v>0</v>
      </c>
      <c r="Q62" s="5">
        <v>100200</v>
      </c>
      <c r="R62" s="88">
        <v>375396.79315068491</v>
      </c>
      <c r="S62" s="11"/>
      <c r="T62" s="8">
        <v>12384</v>
      </c>
      <c r="U62" s="8">
        <v>8904</v>
      </c>
      <c r="V62" s="8">
        <v>94556</v>
      </c>
      <c r="W62" s="8">
        <v>3960</v>
      </c>
      <c r="X62" s="8">
        <v>0</v>
      </c>
      <c r="Y62" s="8">
        <v>0</v>
      </c>
      <c r="Z62" s="8">
        <v>14477</v>
      </c>
      <c r="AA62" s="8">
        <v>2191.83</v>
      </c>
      <c r="AB62" s="8">
        <v>24481.32</v>
      </c>
      <c r="AC62" s="8">
        <v>11528.5</v>
      </c>
      <c r="AD62" s="11"/>
      <c r="AE62" s="93">
        <v>2985297.6218711333</v>
      </c>
    </row>
    <row r="63" spans="1:31" x14ac:dyDescent="0.25">
      <c r="A63" s="9" t="s">
        <v>75</v>
      </c>
      <c r="B63" s="83" t="s">
        <v>75</v>
      </c>
      <c r="C63" s="10">
        <v>3077010</v>
      </c>
      <c r="D63" s="9" t="s">
        <v>75</v>
      </c>
      <c r="E63" s="85">
        <v>0</v>
      </c>
      <c r="F63" s="85">
        <v>1210000</v>
      </c>
      <c r="G63" s="86">
        <v>1210000</v>
      </c>
      <c r="H63" s="11">
        <v>3077010</v>
      </c>
      <c r="I63" s="7">
        <v>0</v>
      </c>
      <c r="J63" s="6">
        <v>2523150.7561643827</v>
      </c>
      <c r="K63" s="5">
        <v>0</v>
      </c>
      <c r="L63" s="5">
        <v>214809</v>
      </c>
      <c r="M63" s="5">
        <v>549895.11</v>
      </c>
      <c r="N63" s="5">
        <v>0</v>
      </c>
      <c r="O63" s="5">
        <v>0</v>
      </c>
      <c r="P63" s="5">
        <v>0</v>
      </c>
      <c r="Q63" s="5">
        <v>62040</v>
      </c>
      <c r="R63" s="88">
        <v>3349894.8661643825</v>
      </c>
      <c r="S63" s="11"/>
      <c r="T63" s="8">
        <v>9969</v>
      </c>
      <c r="U63" s="8">
        <v>7042</v>
      </c>
      <c r="V63" s="8">
        <v>13020</v>
      </c>
      <c r="W63" s="8"/>
      <c r="X63" s="8">
        <v>0</v>
      </c>
      <c r="Y63" s="8">
        <v>0</v>
      </c>
      <c r="Z63" s="8">
        <v>9450.0999999999985</v>
      </c>
      <c r="AA63" s="8">
        <v>3116.3449999999998</v>
      </c>
      <c r="AB63" s="8">
        <v>14844.9</v>
      </c>
      <c r="AC63" s="8">
        <v>8151.25</v>
      </c>
      <c r="AD63" s="11"/>
      <c r="AE63" s="93">
        <v>4625488.4611643823</v>
      </c>
    </row>
    <row r="64" spans="1:31" x14ac:dyDescent="0.25">
      <c r="A64" s="9" t="s">
        <v>76</v>
      </c>
      <c r="B64" s="83" t="s">
        <v>76</v>
      </c>
      <c r="C64" s="10">
        <v>3071000</v>
      </c>
      <c r="D64" s="9" t="s">
        <v>76</v>
      </c>
      <c r="E64" s="85">
        <v>0</v>
      </c>
      <c r="F64" s="85">
        <v>0</v>
      </c>
      <c r="G64" s="86">
        <v>0</v>
      </c>
      <c r="H64" s="11">
        <v>3071000</v>
      </c>
      <c r="I64" s="7">
        <v>0</v>
      </c>
      <c r="J64" s="5">
        <v>0</v>
      </c>
      <c r="K64" s="5">
        <v>0</v>
      </c>
      <c r="L64" s="5">
        <v>7211.11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88">
        <v>7211.11</v>
      </c>
      <c r="S64" s="11"/>
      <c r="T64" s="8">
        <v>0</v>
      </c>
      <c r="U64" s="8">
        <v>0</v>
      </c>
      <c r="V64" s="8">
        <v>0</v>
      </c>
      <c r="W64" s="8"/>
      <c r="X64" s="8">
        <v>0</v>
      </c>
      <c r="Y64" s="8">
        <v>0</v>
      </c>
      <c r="Z64" s="8">
        <v>2112</v>
      </c>
      <c r="AA64" s="8">
        <v>0</v>
      </c>
      <c r="AB64" s="8">
        <v>5272.68</v>
      </c>
      <c r="AC64" s="8">
        <v>4796.5</v>
      </c>
      <c r="AD64" s="11"/>
      <c r="AE64" s="93">
        <v>19392.29</v>
      </c>
    </row>
    <row r="65" spans="1:31" x14ac:dyDescent="0.25">
      <c r="A65" s="9" t="s">
        <v>77</v>
      </c>
      <c r="B65" s="83" t="s">
        <v>77</v>
      </c>
      <c r="C65" s="10">
        <v>3072076</v>
      </c>
      <c r="D65" s="9" t="s">
        <v>77</v>
      </c>
      <c r="E65" s="85">
        <v>1567613.8758792046</v>
      </c>
      <c r="F65" s="85">
        <v>0</v>
      </c>
      <c r="G65" s="86">
        <v>1567613.8758792046</v>
      </c>
      <c r="H65" s="11">
        <v>3072076</v>
      </c>
      <c r="I65" s="7">
        <v>87646.564383561636</v>
      </c>
      <c r="J65" s="5">
        <v>0</v>
      </c>
      <c r="K65" s="5">
        <v>1791</v>
      </c>
      <c r="L65" s="5">
        <v>0</v>
      </c>
      <c r="M65" s="5">
        <v>115846.94999999998</v>
      </c>
      <c r="N65" s="5">
        <v>30060</v>
      </c>
      <c r="O65" s="5">
        <v>0</v>
      </c>
      <c r="P65" s="5">
        <v>0</v>
      </c>
      <c r="Q65" s="5">
        <v>121740</v>
      </c>
      <c r="R65" s="88">
        <v>357084.51438356162</v>
      </c>
      <c r="S65" s="11"/>
      <c r="T65" s="8">
        <v>11095</v>
      </c>
      <c r="U65" s="8">
        <v>7829</v>
      </c>
      <c r="V65" s="8">
        <v>41279</v>
      </c>
      <c r="W65" s="8">
        <v>14960</v>
      </c>
      <c r="X65" s="8">
        <v>0</v>
      </c>
      <c r="Y65" s="8">
        <v>0</v>
      </c>
      <c r="Z65" s="8">
        <v>8136</v>
      </c>
      <c r="AA65" s="8">
        <v>2898.2</v>
      </c>
      <c r="AB65" s="8">
        <v>14607.36</v>
      </c>
      <c r="AC65" s="8">
        <v>8068</v>
      </c>
      <c r="AD65" s="11"/>
      <c r="AE65" s="93">
        <v>2033570.9502627663</v>
      </c>
    </row>
    <row r="66" spans="1:31" x14ac:dyDescent="0.25">
      <c r="A66" s="9" t="s">
        <v>78</v>
      </c>
      <c r="B66" s="83" t="s">
        <v>78</v>
      </c>
      <c r="C66" s="10">
        <v>3072182</v>
      </c>
      <c r="D66" s="9" t="s">
        <v>78</v>
      </c>
      <c r="E66" s="85">
        <v>2577498.3821508568</v>
      </c>
      <c r="F66" s="85">
        <v>0</v>
      </c>
      <c r="G66" s="86">
        <v>2577498.3821508568</v>
      </c>
      <c r="H66" s="11">
        <v>3072182</v>
      </c>
      <c r="I66" s="7">
        <v>55726.2904109589</v>
      </c>
      <c r="J66" s="5">
        <v>0</v>
      </c>
      <c r="K66" s="5">
        <v>0</v>
      </c>
      <c r="L66" s="5">
        <v>0</v>
      </c>
      <c r="M66" s="5">
        <v>128206.20000000003</v>
      </c>
      <c r="N66" s="5">
        <v>0</v>
      </c>
      <c r="O66" s="5">
        <v>0</v>
      </c>
      <c r="P66" s="5">
        <v>0</v>
      </c>
      <c r="Q66" s="5">
        <v>142180</v>
      </c>
      <c r="R66" s="88">
        <v>326112.49041095894</v>
      </c>
      <c r="S66" s="11"/>
      <c r="T66" s="8">
        <v>12437</v>
      </c>
      <c r="U66" s="8">
        <v>8912</v>
      </c>
      <c r="V66" s="8">
        <v>100710</v>
      </c>
      <c r="W66" s="8">
        <v>7480</v>
      </c>
      <c r="X66" s="8">
        <v>0</v>
      </c>
      <c r="Y66" s="8">
        <v>0</v>
      </c>
      <c r="Z66" s="8">
        <v>14341</v>
      </c>
      <c r="AA66" s="8">
        <v>2181.44</v>
      </c>
      <c r="AB66" s="8">
        <v>24192.42</v>
      </c>
      <c r="AC66" s="8">
        <v>11427.25</v>
      </c>
      <c r="AD66" s="11"/>
      <c r="AE66" s="93">
        <v>3085291.9825618155</v>
      </c>
    </row>
    <row r="67" spans="1:31" x14ac:dyDescent="0.25">
      <c r="A67" s="9" t="s">
        <v>79</v>
      </c>
      <c r="B67" s="83" t="s">
        <v>79</v>
      </c>
      <c r="C67" s="10">
        <v>3073500</v>
      </c>
      <c r="D67" s="9" t="s">
        <v>79</v>
      </c>
      <c r="E67" s="85">
        <v>1598856.5639780886</v>
      </c>
      <c r="F67" s="85">
        <v>0</v>
      </c>
      <c r="G67" s="86">
        <v>1598856.5639780886</v>
      </c>
      <c r="H67" s="11">
        <v>3073500</v>
      </c>
      <c r="I67" s="7">
        <v>76423.791780821921</v>
      </c>
      <c r="J67" s="5">
        <v>0</v>
      </c>
      <c r="K67" s="5">
        <v>0</v>
      </c>
      <c r="L67" s="5">
        <v>0</v>
      </c>
      <c r="M67" s="5">
        <v>106193.24999999999</v>
      </c>
      <c r="N67" s="5">
        <v>0</v>
      </c>
      <c r="O67" s="5">
        <v>0</v>
      </c>
      <c r="P67" s="5">
        <v>0</v>
      </c>
      <c r="Q67" s="5">
        <v>36960</v>
      </c>
      <c r="R67" s="88">
        <v>219577.04178082192</v>
      </c>
      <c r="S67" s="11"/>
      <c r="T67" s="8">
        <v>11428</v>
      </c>
      <c r="U67" s="8">
        <v>8150</v>
      </c>
      <c r="V67" s="8">
        <v>59924</v>
      </c>
      <c r="W67" s="8">
        <v>880</v>
      </c>
      <c r="X67" s="8">
        <v>0</v>
      </c>
      <c r="Y67" s="8">
        <v>0</v>
      </c>
      <c r="Z67" s="8">
        <v>9758</v>
      </c>
      <c r="AA67" s="8">
        <v>0</v>
      </c>
      <c r="AB67" s="8">
        <v>0</v>
      </c>
      <c r="AC67" s="8">
        <v>0</v>
      </c>
      <c r="AD67" s="11"/>
      <c r="AE67" s="93">
        <v>1908573.6057589105</v>
      </c>
    </row>
    <row r="68" spans="1:31" x14ac:dyDescent="0.25">
      <c r="A68" s="9" t="s">
        <v>80</v>
      </c>
      <c r="B68" s="83" t="s">
        <v>80</v>
      </c>
      <c r="C68" s="10">
        <v>3073512</v>
      </c>
      <c r="D68" s="9" t="s">
        <v>80</v>
      </c>
      <c r="E68" s="85">
        <v>1772772.3109423905</v>
      </c>
      <c r="F68" s="85">
        <v>0</v>
      </c>
      <c r="G68" s="86">
        <v>1772772.3109423905</v>
      </c>
      <c r="H68" s="11">
        <v>3073512</v>
      </c>
      <c r="I68" s="7">
        <v>5603.9999999999991</v>
      </c>
      <c r="J68" s="5">
        <v>0</v>
      </c>
      <c r="K68" s="5">
        <v>0</v>
      </c>
      <c r="L68" s="5">
        <v>0</v>
      </c>
      <c r="M68" s="5">
        <v>127422.6</v>
      </c>
      <c r="N68" s="5">
        <v>0</v>
      </c>
      <c r="O68" s="5">
        <v>0</v>
      </c>
      <c r="P68" s="5">
        <v>0</v>
      </c>
      <c r="Q68" s="5">
        <v>109560</v>
      </c>
      <c r="R68" s="88">
        <v>242586.6</v>
      </c>
      <c r="S68" s="11"/>
      <c r="T68" s="8">
        <v>11369</v>
      </c>
      <c r="U68" s="8">
        <v>8142</v>
      </c>
      <c r="V68" s="8">
        <v>51585</v>
      </c>
      <c r="W68" s="8">
        <v>7920</v>
      </c>
      <c r="X68" s="8">
        <v>0</v>
      </c>
      <c r="Y68" s="8">
        <v>0</v>
      </c>
      <c r="Z68" s="8">
        <v>9755</v>
      </c>
      <c r="AA68" s="8">
        <v>0</v>
      </c>
      <c r="AB68" s="8">
        <v>0</v>
      </c>
      <c r="AC68" s="8">
        <v>0</v>
      </c>
      <c r="AD68" s="11"/>
      <c r="AE68" s="93">
        <v>2104129.9109423906</v>
      </c>
    </row>
    <row r="69" spans="1:31" x14ac:dyDescent="0.25">
      <c r="A69" s="9" t="s">
        <v>81</v>
      </c>
      <c r="B69" s="83" t="s">
        <v>81</v>
      </c>
      <c r="C69" s="10">
        <v>3072046</v>
      </c>
      <c r="D69" s="9" t="s">
        <v>81</v>
      </c>
      <c r="E69" s="85">
        <v>2513960.1394272037</v>
      </c>
      <c r="F69" s="85">
        <v>0</v>
      </c>
      <c r="G69" s="86">
        <v>2513960.1394272037</v>
      </c>
      <c r="H69" s="11">
        <v>3072046</v>
      </c>
      <c r="I69" s="7">
        <v>215750.32328767126</v>
      </c>
      <c r="J69" s="5">
        <v>0</v>
      </c>
      <c r="K69" s="5">
        <v>14191</v>
      </c>
      <c r="L69" s="5">
        <v>0</v>
      </c>
      <c r="M69" s="5">
        <v>206258</v>
      </c>
      <c r="N69" s="5">
        <v>0</v>
      </c>
      <c r="O69" s="5">
        <v>0</v>
      </c>
      <c r="P69" s="5">
        <v>0</v>
      </c>
      <c r="Q69" s="5">
        <v>111820</v>
      </c>
      <c r="R69" s="88">
        <v>548019.3232876712</v>
      </c>
      <c r="S69" s="11"/>
      <c r="T69" s="8">
        <v>12460</v>
      </c>
      <c r="U69" s="8">
        <v>8904</v>
      </c>
      <c r="V69" s="8">
        <v>85816</v>
      </c>
      <c r="W69" s="8">
        <v>3960</v>
      </c>
      <c r="X69" s="8">
        <v>0</v>
      </c>
      <c r="Y69" s="8">
        <v>0</v>
      </c>
      <c r="Z69" s="8">
        <v>14906</v>
      </c>
      <c r="AA69" s="8">
        <v>2129.5</v>
      </c>
      <c r="AB69" s="8">
        <v>24802.32</v>
      </c>
      <c r="AC69" s="8">
        <v>11641</v>
      </c>
      <c r="AD69" s="11"/>
      <c r="AE69" s="93">
        <v>3226598.2827148749</v>
      </c>
    </row>
    <row r="70" spans="1:31" x14ac:dyDescent="0.25">
      <c r="A70" s="9" t="s">
        <v>82</v>
      </c>
      <c r="B70" s="83" t="s">
        <v>82</v>
      </c>
      <c r="C70" s="10">
        <v>3072115</v>
      </c>
      <c r="D70" s="9" t="s">
        <v>82</v>
      </c>
      <c r="E70" s="85">
        <v>1819114.2741139473</v>
      </c>
      <c r="F70" s="85">
        <v>0</v>
      </c>
      <c r="G70" s="86">
        <v>1819114.2741139473</v>
      </c>
      <c r="H70" s="11">
        <v>3072115</v>
      </c>
      <c r="I70" s="7">
        <v>48725.052054794527</v>
      </c>
      <c r="J70" s="5">
        <v>0</v>
      </c>
      <c r="K70" s="5">
        <v>0</v>
      </c>
      <c r="L70" s="5"/>
      <c r="M70" s="5"/>
      <c r="N70" s="5">
        <v>0</v>
      </c>
      <c r="O70" s="5">
        <v>0</v>
      </c>
      <c r="P70" s="5">
        <v>0</v>
      </c>
      <c r="Q70" s="5">
        <v>109560</v>
      </c>
      <c r="R70" s="88">
        <v>158285.05205479453</v>
      </c>
      <c r="S70" s="11"/>
      <c r="T70" s="8">
        <v>11404</v>
      </c>
      <c r="U70" s="8">
        <v>8154</v>
      </c>
      <c r="V70" s="8">
        <v>66661</v>
      </c>
      <c r="W70" s="8">
        <v>5280</v>
      </c>
      <c r="X70" s="8">
        <v>0</v>
      </c>
      <c r="Y70" s="8">
        <v>0</v>
      </c>
      <c r="Z70" s="8">
        <v>8760</v>
      </c>
      <c r="AA70" s="8">
        <v>3230.61</v>
      </c>
      <c r="AB70" s="8">
        <v>16385.7</v>
      </c>
      <c r="AC70" s="8">
        <v>8691.25</v>
      </c>
      <c r="AD70" s="11"/>
      <c r="AE70" s="93">
        <v>2105965.8861687421</v>
      </c>
    </row>
    <row r="71" spans="1:31" x14ac:dyDescent="0.25">
      <c r="A71" s="9" t="s">
        <v>83</v>
      </c>
      <c r="B71" s="83" t="s">
        <v>83</v>
      </c>
      <c r="C71" s="10">
        <v>3075404</v>
      </c>
      <c r="D71" s="9" t="s">
        <v>83</v>
      </c>
      <c r="E71" s="85">
        <v>4237022.1615630873</v>
      </c>
      <c r="F71" s="85">
        <v>0</v>
      </c>
      <c r="G71" s="86">
        <v>4237022.1615630873</v>
      </c>
      <c r="H71" s="11">
        <v>3075404</v>
      </c>
      <c r="I71" s="7">
        <v>40986.120547945211</v>
      </c>
      <c r="J71" s="5">
        <v>0</v>
      </c>
      <c r="K71" s="5">
        <v>0</v>
      </c>
      <c r="L71" s="5"/>
      <c r="M71" s="5"/>
      <c r="N71" s="5">
        <v>0</v>
      </c>
      <c r="O71" s="5">
        <v>460315</v>
      </c>
      <c r="P71" s="5">
        <v>11280</v>
      </c>
      <c r="Q71" s="5">
        <v>257125</v>
      </c>
      <c r="R71" s="88">
        <v>769706.12054794515</v>
      </c>
      <c r="S71" s="11"/>
      <c r="T71" s="8">
        <v>0</v>
      </c>
      <c r="U71" s="8">
        <v>0</v>
      </c>
      <c r="V71" s="8">
        <v>0</v>
      </c>
      <c r="W71" s="8">
        <v>9240</v>
      </c>
      <c r="X71" s="8">
        <v>10414</v>
      </c>
      <c r="Y71" s="8">
        <v>0</v>
      </c>
      <c r="Z71" s="8">
        <v>23617</v>
      </c>
      <c r="AA71" s="8">
        <v>3594.18</v>
      </c>
      <c r="AB71" s="8">
        <v>42097.8</v>
      </c>
      <c r="AC71" s="8">
        <v>17702.5</v>
      </c>
      <c r="AD71" s="11"/>
      <c r="AE71" s="93">
        <v>5113393.7621110315</v>
      </c>
    </row>
    <row r="72" spans="1:31" x14ac:dyDescent="0.25">
      <c r="A72" s="9" t="s">
        <v>84</v>
      </c>
      <c r="B72" s="83" t="s">
        <v>84</v>
      </c>
      <c r="C72" s="10">
        <v>3072175</v>
      </c>
      <c r="D72" s="9" t="s">
        <v>84</v>
      </c>
      <c r="E72" s="85">
        <v>1974669.2490010397</v>
      </c>
      <c r="F72" s="85">
        <v>0</v>
      </c>
      <c r="G72" s="86">
        <v>1974669.2490010397</v>
      </c>
      <c r="H72" s="11">
        <v>3072175</v>
      </c>
      <c r="I72" s="7">
        <v>127013.88767123288</v>
      </c>
      <c r="J72" s="5">
        <v>0</v>
      </c>
      <c r="K72" s="5">
        <v>6239</v>
      </c>
      <c r="L72" s="5">
        <v>1873.4</v>
      </c>
      <c r="M72" s="5">
        <v>126060</v>
      </c>
      <c r="N72" s="5">
        <v>0</v>
      </c>
      <c r="O72" s="5">
        <v>0</v>
      </c>
      <c r="P72" s="5">
        <v>0</v>
      </c>
      <c r="Q72" s="5">
        <v>135240</v>
      </c>
      <c r="R72" s="88">
        <v>396426.28767123283</v>
      </c>
      <c r="S72" s="11"/>
      <c r="T72" s="8">
        <v>11731</v>
      </c>
      <c r="U72" s="8">
        <v>8346</v>
      </c>
      <c r="V72" s="8">
        <v>57319</v>
      </c>
      <c r="W72" s="8">
        <v>1320</v>
      </c>
      <c r="X72" s="8">
        <v>0</v>
      </c>
      <c r="Y72" s="8">
        <v>0</v>
      </c>
      <c r="Z72" s="8">
        <v>10907</v>
      </c>
      <c r="AA72" s="8">
        <v>3386.4250000000002</v>
      </c>
      <c r="AB72" s="8">
        <v>18831.72</v>
      </c>
      <c r="AC72" s="8">
        <v>9548.5</v>
      </c>
      <c r="AD72" s="11"/>
      <c r="AE72" s="93">
        <v>2492485.1816722727</v>
      </c>
    </row>
    <row r="73" spans="1:31" x14ac:dyDescent="0.25">
      <c r="A73" s="9" t="s">
        <v>85</v>
      </c>
      <c r="B73" s="83" t="s">
        <v>85</v>
      </c>
      <c r="C73" s="10">
        <v>3072033</v>
      </c>
      <c r="D73" s="9" t="s">
        <v>85</v>
      </c>
      <c r="E73" s="85">
        <v>1655248.172086817</v>
      </c>
      <c r="F73" s="85">
        <v>0</v>
      </c>
      <c r="G73" s="86">
        <v>1655248.172086817</v>
      </c>
      <c r="H73" s="11">
        <v>3072033</v>
      </c>
      <c r="I73" s="7">
        <v>124222.79726027396</v>
      </c>
      <c r="J73" s="5">
        <v>0</v>
      </c>
      <c r="K73" s="5">
        <v>30575</v>
      </c>
      <c r="L73" s="5">
        <v>0</v>
      </c>
      <c r="M73" s="5">
        <v>122393.54999999999</v>
      </c>
      <c r="N73" s="5">
        <v>0</v>
      </c>
      <c r="O73" s="5">
        <v>0</v>
      </c>
      <c r="P73" s="5">
        <v>0</v>
      </c>
      <c r="Q73" s="5">
        <v>130940</v>
      </c>
      <c r="R73" s="88">
        <v>408131.34726027393</v>
      </c>
      <c r="S73" s="11"/>
      <c r="T73" s="8">
        <v>11311</v>
      </c>
      <c r="U73" s="8">
        <v>8121</v>
      </c>
      <c r="V73" s="8">
        <v>23233</v>
      </c>
      <c r="W73" s="8">
        <v>8800</v>
      </c>
      <c r="X73" s="8">
        <v>0</v>
      </c>
      <c r="Y73" s="8">
        <v>0</v>
      </c>
      <c r="Z73" s="8">
        <v>8744</v>
      </c>
      <c r="AA73" s="8">
        <v>3604.57</v>
      </c>
      <c r="AB73" s="8">
        <v>16783.740000000002</v>
      </c>
      <c r="AC73" s="8">
        <v>8830.75</v>
      </c>
      <c r="AD73" s="11"/>
      <c r="AE73" s="93">
        <v>2152807.5793470913</v>
      </c>
    </row>
    <row r="74" spans="1:31" x14ac:dyDescent="0.25">
      <c r="A74" s="9" t="s">
        <v>86</v>
      </c>
      <c r="B74" s="83" t="s">
        <v>86</v>
      </c>
      <c r="C74" s="10">
        <v>3073503</v>
      </c>
      <c r="D74" s="9" t="s">
        <v>86</v>
      </c>
      <c r="E74" s="85">
        <v>1700986.321336712</v>
      </c>
      <c r="F74" s="85">
        <v>0</v>
      </c>
      <c r="G74" s="86">
        <v>1700986.321336712</v>
      </c>
      <c r="H74" s="11">
        <v>3073503</v>
      </c>
      <c r="I74" s="7">
        <v>26464.194520547942</v>
      </c>
      <c r="J74" s="5">
        <v>0</v>
      </c>
      <c r="K74" s="5">
        <v>0</v>
      </c>
      <c r="L74" s="5">
        <v>0</v>
      </c>
      <c r="M74" s="5">
        <v>132015.44999999998</v>
      </c>
      <c r="N74" s="5">
        <v>0</v>
      </c>
      <c r="O74" s="5">
        <v>0</v>
      </c>
      <c r="P74" s="5">
        <v>0</v>
      </c>
      <c r="Q74" s="5">
        <v>58380</v>
      </c>
      <c r="R74" s="88">
        <v>216859.64452054794</v>
      </c>
      <c r="S74" s="11"/>
      <c r="T74" s="8">
        <v>11433</v>
      </c>
      <c r="U74" s="8">
        <v>8162</v>
      </c>
      <c r="V74" s="8">
        <v>63438</v>
      </c>
      <c r="W74" s="8">
        <v>6600</v>
      </c>
      <c r="X74" s="8">
        <v>0</v>
      </c>
      <c r="Y74" s="8">
        <v>0</v>
      </c>
      <c r="Z74" s="8">
        <v>9795</v>
      </c>
      <c r="AA74" s="8">
        <v>0</v>
      </c>
      <c r="AB74" s="8">
        <v>0</v>
      </c>
      <c r="AC74" s="8">
        <v>0</v>
      </c>
      <c r="AD74" s="11"/>
      <c r="AE74" s="93">
        <v>2017273.9658572599</v>
      </c>
    </row>
    <row r="75" spans="1:31" x14ac:dyDescent="0.25">
      <c r="A75" s="9" t="s">
        <v>87</v>
      </c>
      <c r="B75" s="83" t="s">
        <v>87</v>
      </c>
      <c r="C75" s="10">
        <v>3072176</v>
      </c>
      <c r="D75" s="9" t="s">
        <v>87</v>
      </c>
      <c r="E75" s="85">
        <v>1849792.2689491643</v>
      </c>
      <c r="F75" s="85">
        <v>0</v>
      </c>
      <c r="G75" s="86">
        <v>1849792.2689491643</v>
      </c>
      <c r="H75" s="11">
        <v>3072176</v>
      </c>
      <c r="I75" s="7">
        <v>38097.591780821916</v>
      </c>
      <c r="J75" s="5">
        <v>0</v>
      </c>
      <c r="K75" s="5">
        <v>0</v>
      </c>
      <c r="L75" s="5">
        <v>0</v>
      </c>
      <c r="M75" s="5">
        <v>122013.45000000001</v>
      </c>
      <c r="N75" s="5">
        <v>0</v>
      </c>
      <c r="O75" s="5">
        <v>0</v>
      </c>
      <c r="P75" s="5">
        <v>0</v>
      </c>
      <c r="Q75" s="5">
        <v>141240</v>
      </c>
      <c r="R75" s="88">
        <v>301351.04178082192</v>
      </c>
      <c r="S75" s="11"/>
      <c r="T75" s="8">
        <v>11387</v>
      </c>
      <c r="U75" s="8">
        <v>8121</v>
      </c>
      <c r="V75" s="8">
        <v>50347</v>
      </c>
      <c r="W75" s="8">
        <v>11440</v>
      </c>
      <c r="X75" s="8">
        <v>0</v>
      </c>
      <c r="Y75" s="8">
        <v>0</v>
      </c>
      <c r="Z75" s="8">
        <v>9775</v>
      </c>
      <c r="AA75" s="8">
        <v>2939.75</v>
      </c>
      <c r="AB75" s="8">
        <v>16957.080000000002</v>
      </c>
      <c r="AC75" s="8">
        <v>8891.5</v>
      </c>
      <c r="AD75" s="11"/>
      <c r="AE75" s="93">
        <v>2271001.6407299861</v>
      </c>
    </row>
    <row r="76" spans="1:31" x14ac:dyDescent="0.25">
      <c r="A76" s="9" t="s">
        <v>88</v>
      </c>
      <c r="B76" s="83" t="s">
        <v>88</v>
      </c>
      <c r="C76" s="10">
        <v>3073511</v>
      </c>
      <c r="D76" s="9" t="s">
        <v>88</v>
      </c>
      <c r="E76" s="85">
        <v>1070236.2529678766</v>
      </c>
      <c r="F76" s="85">
        <v>0</v>
      </c>
      <c r="G76" s="86">
        <v>1070236.2529678766</v>
      </c>
      <c r="H76" s="11">
        <v>3073511</v>
      </c>
      <c r="I76" s="7">
        <v>49686.89589041096</v>
      </c>
      <c r="J76" s="5">
        <v>0</v>
      </c>
      <c r="K76" s="5">
        <v>17263</v>
      </c>
      <c r="L76" s="5">
        <v>0</v>
      </c>
      <c r="M76" s="5">
        <v>131615.70000000001</v>
      </c>
      <c r="N76" s="5">
        <v>0</v>
      </c>
      <c r="O76" s="5">
        <v>0</v>
      </c>
      <c r="P76" s="5">
        <v>0</v>
      </c>
      <c r="Q76" s="5">
        <v>121740</v>
      </c>
      <c r="R76" s="88">
        <v>320305.59589041094</v>
      </c>
      <c r="S76" s="11"/>
      <c r="T76" s="8">
        <v>10325</v>
      </c>
      <c r="U76" s="8">
        <v>7408</v>
      </c>
      <c r="V76" s="8">
        <v>28860</v>
      </c>
      <c r="W76" s="8">
        <v>6160</v>
      </c>
      <c r="X76" s="8">
        <v>0</v>
      </c>
      <c r="Y76" s="8">
        <v>0</v>
      </c>
      <c r="Z76" s="8">
        <v>5280</v>
      </c>
      <c r="AA76" s="8">
        <v>3511.08</v>
      </c>
      <c r="AB76" s="8">
        <v>10620.54</v>
      </c>
      <c r="AC76" s="8">
        <v>6670.75</v>
      </c>
      <c r="AD76" s="11"/>
      <c r="AE76" s="93">
        <v>1469377.2188582877</v>
      </c>
    </row>
    <row r="77" spans="1:31" x14ac:dyDescent="0.25">
      <c r="A77" s="9" t="s">
        <v>89</v>
      </c>
      <c r="B77" s="83" t="s">
        <v>89</v>
      </c>
      <c r="C77" s="10">
        <v>3071104</v>
      </c>
      <c r="D77" s="9" t="s">
        <v>89</v>
      </c>
      <c r="E77" s="85">
        <v>0</v>
      </c>
      <c r="F77" s="85">
        <v>0</v>
      </c>
      <c r="G77" s="86">
        <v>0</v>
      </c>
      <c r="H77" s="11">
        <v>3071104</v>
      </c>
      <c r="I77" s="7">
        <v>0</v>
      </c>
      <c r="J77" s="6">
        <v>0</v>
      </c>
      <c r="K77" s="5">
        <v>0</v>
      </c>
      <c r="L77" s="5"/>
      <c r="M77" s="5"/>
      <c r="N77" s="5">
        <v>0</v>
      </c>
      <c r="O77" s="5">
        <v>0</v>
      </c>
      <c r="P77" s="5">
        <v>0</v>
      </c>
      <c r="Q77" s="5">
        <v>0</v>
      </c>
      <c r="R77" s="88">
        <v>0</v>
      </c>
      <c r="S77" s="11"/>
      <c r="T77" s="8">
        <v>3500</v>
      </c>
      <c r="U77" s="8">
        <v>2083</v>
      </c>
      <c r="V77" s="8">
        <v>0</v>
      </c>
      <c r="W77" s="8">
        <v>1760</v>
      </c>
      <c r="X77" s="8">
        <v>0</v>
      </c>
      <c r="Y77" s="8">
        <v>0</v>
      </c>
      <c r="Z77" s="8">
        <v>3124</v>
      </c>
      <c r="AA77" s="8">
        <v>0</v>
      </c>
      <c r="AB77" s="8">
        <v>0</v>
      </c>
      <c r="AC77" s="8">
        <v>0</v>
      </c>
      <c r="AD77" s="11"/>
      <c r="AE77" s="93">
        <v>10467</v>
      </c>
    </row>
    <row r="78" spans="1:31" x14ac:dyDescent="0.25">
      <c r="A78" s="9" t="s">
        <v>90</v>
      </c>
      <c r="B78" s="83" t="s">
        <v>90</v>
      </c>
      <c r="C78" s="10">
        <v>3072121</v>
      </c>
      <c r="D78" s="9" t="s">
        <v>90</v>
      </c>
      <c r="E78" s="85">
        <v>2894797.7276434707</v>
      </c>
      <c r="F78" s="85">
        <v>0</v>
      </c>
      <c r="G78" s="86">
        <v>2894797.7276434707</v>
      </c>
      <c r="H78" s="11">
        <v>3072121</v>
      </c>
      <c r="I78" s="7">
        <v>94313.134246575341</v>
      </c>
      <c r="J78" s="5">
        <v>0</v>
      </c>
      <c r="K78" s="5">
        <v>2127</v>
      </c>
      <c r="L78" s="5">
        <v>1873.4</v>
      </c>
      <c r="M78" s="5">
        <v>115269.1</v>
      </c>
      <c r="N78" s="5">
        <v>0</v>
      </c>
      <c r="O78" s="5">
        <v>0</v>
      </c>
      <c r="P78" s="5">
        <v>0</v>
      </c>
      <c r="Q78" s="5">
        <v>257360</v>
      </c>
      <c r="R78" s="88">
        <v>470942.63424657536</v>
      </c>
      <c r="S78" s="11"/>
      <c r="T78" s="8">
        <v>12425</v>
      </c>
      <c r="U78" s="8">
        <v>8817</v>
      </c>
      <c r="V78" s="8">
        <v>95722</v>
      </c>
      <c r="W78" s="8">
        <v>14520</v>
      </c>
      <c r="X78" s="8">
        <v>0</v>
      </c>
      <c r="Y78" s="8">
        <v>0</v>
      </c>
      <c r="Z78" s="8">
        <v>14243</v>
      </c>
      <c r="AA78" s="8">
        <v>3240.9949999999999</v>
      </c>
      <c r="AB78" s="8">
        <v>23312.880000000001</v>
      </c>
      <c r="AC78" s="8">
        <v>11119</v>
      </c>
      <c r="AD78" s="11"/>
      <c r="AE78" s="93">
        <v>3549140.2368900459</v>
      </c>
    </row>
    <row r="79" spans="1:31" x14ac:dyDescent="0.25">
      <c r="A79" s="9" t="s">
        <v>91</v>
      </c>
      <c r="B79" s="83" t="s">
        <v>91</v>
      </c>
      <c r="C79" s="10">
        <v>3072125</v>
      </c>
      <c r="D79" s="9" t="s">
        <v>91</v>
      </c>
      <c r="E79" s="85">
        <v>2422584.4204597808</v>
      </c>
      <c r="F79" s="85">
        <v>116000</v>
      </c>
      <c r="G79" s="86">
        <v>2538584.4204597808</v>
      </c>
      <c r="H79" s="11">
        <v>3072125</v>
      </c>
      <c r="I79" s="7">
        <v>19716.504109589041</v>
      </c>
      <c r="J79" s="6">
        <v>144678.6684931507</v>
      </c>
      <c r="K79" s="5">
        <v>0</v>
      </c>
      <c r="L79" s="5">
        <v>2185.63</v>
      </c>
      <c r="M79" s="5">
        <v>131308.94999999998</v>
      </c>
      <c r="N79" s="5">
        <v>0</v>
      </c>
      <c r="O79" s="5">
        <v>0</v>
      </c>
      <c r="P79" s="5">
        <v>0</v>
      </c>
      <c r="Q79" s="5">
        <v>208220</v>
      </c>
      <c r="R79" s="88">
        <v>506109.75260273973</v>
      </c>
      <c r="S79" s="11"/>
      <c r="T79" s="8">
        <v>12104</v>
      </c>
      <c r="U79" s="8">
        <v>8592</v>
      </c>
      <c r="V79" s="8">
        <v>86180</v>
      </c>
      <c r="W79" s="8">
        <v>11880</v>
      </c>
      <c r="X79" s="8">
        <v>0</v>
      </c>
      <c r="Y79" s="8">
        <v>0</v>
      </c>
      <c r="Z79" s="8">
        <v>12715</v>
      </c>
      <c r="AA79" s="8">
        <v>2721.605</v>
      </c>
      <c r="AB79" s="8">
        <v>21810.6</v>
      </c>
      <c r="AC79" s="8">
        <v>10592.5</v>
      </c>
      <c r="AD79" s="11"/>
      <c r="AE79" s="93">
        <v>3211289.8780625206</v>
      </c>
    </row>
    <row r="80" spans="1:31" x14ac:dyDescent="0.25">
      <c r="A80" s="9" t="s">
        <v>92</v>
      </c>
      <c r="B80" s="83" t="s">
        <v>92</v>
      </c>
      <c r="C80" s="10">
        <v>3072154</v>
      </c>
      <c r="D80" s="9" t="s">
        <v>92</v>
      </c>
      <c r="E80" s="85">
        <v>1864181.3986539943</v>
      </c>
      <c r="F80" s="85">
        <v>0</v>
      </c>
      <c r="G80" s="86">
        <v>1864181.3986539943</v>
      </c>
      <c r="H80" s="11">
        <v>3072154</v>
      </c>
      <c r="I80" s="7">
        <v>86932.687671232881</v>
      </c>
      <c r="J80" s="5">
        <v>0</v>
      </c>
      <c r="K80" s="5">
        <v>0</v>
      </c>
      <c r="L80" s="5">
        <v>0</v>
      </c>
      <c r="M80" s="5">
        <v>102141.51000000001</v>
      </c>
      <c r="N80" s="5">
        <v>0</v>
      </c>
      <c r="O80" s="5">
        <v>0</v>
      </c>
      <c r="P80" s="5">
        <v>0</v>
      </c>
      <c r="Q80" s="5">
        <v>164280</v>
      </c>
      <c r="R80" s="88">
        <v>353354.19767123286</v>
      </c>
      <c r="S80" s="11"/>
      <c r="T80" s="8">
        <v>11538</v>
      </c>
      <c r="U80" s="8">
        <v>8317</v>
      </c>
      <c r="V80" s="8">
        <v>58831</v>
      </c>
      <c r="W80" s="8">
        <v>4840</v>
      </c>
      <c r="X80" s="8">
        <v>0</v>
      </c>
      <c r="Y80" s="8">
        <v>0</v>
      </c>
      <c r="Z80" s="8">
        <v>10029</v>
      </c>
      <c r="AA80" s="8">
        <v>2783.9349999999999</v>
      </c>
      <c r="AB80" s="8">
        <v>18504.3</v>
      </c>
      <c r="AC80" s="8">
        <v>9433.75</v>
      </c>
      <c r="AD80" s="11"/>
      <c r="AE80" s="93">
        <v>2341812.5813252269</v>
      </c>
    </row>
    <row r="81" spans="1:31" x14ac:dyDescent="0.25">
      <c r="A81" s="9" t="s">
        <v>93</v>
      </c>
      <c r="B81" s="83" t="s">
        <v>93</v>
      </c>
      <c r="C81" s="10">
        <v>3077013</v>
      </c>
      <c r="D81" s="9" t="s">
        <v>93</v>
      </c>
      <c r="E81" s="85">
        <v>0</v>
      </c>
      <c r="F81" s="85">
        <v>1099166.6666666667</v>
      </c>
      <c r="G81" s="86">
        <v>1099166.6666666667</v>
      </c>
      <c r="H81" s="11">
        <v>3077013</v>
      </c>
      <c r="I81" s="7">
        <v>0</v>
      </c>
      <c r="J81" s="6">
        <v>2144541.3068493153</v>
      </c>
      <c r="K81" s="5">
        <v>0</v>
      </c>
      <c r="L81" s="5"/>
      <c r="M81" s="5"/>
      <c r="N81" s="5">
        <v>15000</v>
      </c>
      <c r="O81" s="5">
        <v>0</v>
      </c>
      <c r="P81" s="5">
        <v>0</v>
      </c>
      <c r="Q81" s="5">
        <v>48345</v>
      </c>
      <c r="R81" s="88">
        <v>2207886.3068493153</v>
      </c>
      <c r="S81" s="11"/>
      <c r="T81" s="8">
        <v>9631</v>
      </c>
      <c r="U81" s="8">
        <v>6883</v>
      </c>
      <c r="V81" s="8">
        <v>6245</v>
      </c>
      <c r="W81" s="8">
        <v>7480</v>
      </c>
      <c r="X81" s="8">
        <v>8000</v>
      </c>
      <c r="Y81" s="8">
        <v>0</v>
      </c>
      <c r="Z81" s="8">
        <v>8747.1999999999989</v>
      </c>
      <c r="AA81" s="8">
        <v>3116.3449999999998</v>
      </c>
      <c r="AB81" s="8">
        <v>12341.1</v>
      </c>
      <c r="AC81" s="8">
        <v>7273.75</v>
      </c>
      <c r="AD81" s="11"/>
      <c r="AE81" s="93">
        <v>3376770.3685159823</v>
      </c>
    </row>
    <row r="82" spans="1:31" x14ac:dyDescent="0.25">
      <c r="A82" s="9" t="s">
        <v>94</v>
      </c>
      <c r="B82" s="83" t="s">
        <v>94</v>
      </c>
      <c r="C82" s="10">
        <v>3077014</v>
      </c>
      <c r="D82" s="9" t="s">
        <v>94</v>
      </c>
      <c r="E82" s="85">
        <v>0</v>
      </c>
      <c r="F82" s="85">
        <v>929166.66666666674</v>
      </c>
      <c r="G82" s="86">
        <v>929166.66666666674</v>
      </c>
      <c r="H82" s="11">
        <v>3077014</v>
      </c>
      <c r="I82" s="7">
        <v>0</v>
      </c>
      <c r="J82" s="6">
        <v>2607646.7753424682</v>
      </c>
      <c r="K82" s="5">
        <v>0</v>
      </c>
      <c r="L82" s="5"/>
      <c r="M82" s="5"/>
      <c r="N82" s="5">
        <v>0</v>
      </c>
      <c r="O82" s="5">
        <v>360000</v>
      </c>
      <c r="P82" s="5">
        <v>3862</v>
      </c>
      <c r="Q82" s="5">
        <v>23375</v>
      </c>
      <c r="R82" s="88">
        <v>2994883.7753424682</v>
      </c>
      <c r="S82" s="11"/>
      <c r="T82" s="8">
        <v>0</v>
      </c>
      <c r="U82" s="8">
        <v>0</v>
      </c>
      <c r="V82" s="8">
        <v>0</v>
      </c>
      <c r="W82" s="8">
        <v>1320</v>
      </c>
      <c r="X82" s="8">
        <v>8307</v>
      </c>
      <c r="Y82" s="8">
        <v>0</v>
      </c>
      <c r="Z82" s="8">
        <v>7419.4999999999991</v>
      </c>
      <c r="AA82" s="8">
        <v>3116.3449999999998</v>
      </c>
      <c r="AB82" s="8">
        <v>11763.3</v>
      </c>
      <c r="AC82" s="8">
        <v>7071.25</v>
      </c>
      <c r="AD82" s="11"/>
      <c r="AE82" s="93">
        <v>3963047.8370091352</v>
      </c>
    </row>
    <row r="83" spans="1:31" x14ac:dyDescent="0.25">
      <c r="A83" s="9" t="s">
        <v>95</v>
      </c>
      <c r="B83" s="83" t="s">
        <v>95</v>
      </c>
      <c r="C83" s="10">
        <v>3073505</v>
      </c>
      <c r="D83" s="9" t="s">
        <v>95</v>
      </c>
      <c r="E83" s="85">
        <v>1006465.6633885549</v>
      </c>
      <c r="F83" s="85">
        <v>0</v>
      </c>
      <c r="G83" s="86">
        <v>1006465.6633885549</v>
      </c>
      <c r="H83" s="11">
        <v>3073505</v>
      </c>
      <c r="I83" s="7">
        <v>12269.654794520546</v>
      </c>
      <c r="J83" s="5">
        <v>0</v>
      </c>
      <c r="K83" s="5">
        <v>0</v>
      </c>
      <c r="L83" s="5">
        <v>0</v>
      </c>
      <c r="M83" s="5">
        <v>100226.69999999998</v>
      </c>
      <c r="N83" s="5">
        <v>0</v>
      </c>
      <c r="O83" s="5">
        <v>0</v>
      </c>
      <c r="P83" s="5">
        <v>0</v>
      </c>
      <c r="Q83" s="5">
        <v>47520</v>
      </c>
      <c r="R83" s="88">
        <v>160016.35479452054</v>
      </c>
      <c r="S83" s="11"/>
      <c r="T83" s="8">
        <v>10372</v>
      </c>
      <c r="U83" s="8">
        <v>7417</v>
      </c>
      <c r="V83" s="8">
        <v>34669</v>
      </c>
      <c r="W83" s="8"/>
      <c r="X83" s="8">
        <v>0</v>
      </c>
      <c r="Y83" s="8">
        <v>0</v>
      </c>
      <c r="Z83" s="8">
        <v>5210</v>
      </c>
      <c r="AA83" s="8">
        <v>0</v>
      </c>
      <c r="AB83" s="8">
        <v>0</v>
      </c>
      <c r="AC83" s="8">
        <v>0</v>
      </c>
      <c r="AD83" s="11"/>
      <c r="AE83" s="93">
        <v>1224150.0181830754</v>
      </c>
    </row>
    <row r="84" spans="1:31" x14ac:dyDescent="0.25">
      <c r="A84" s="9" t="s">
        <v>96</v>
      </c>
      <c r="B84" s="83" t="s">
        <v>96</v>
      </c>
      <c r="C84" s="10">
        <v>3073506</v>
      </c>
      <c r="D84" s="9" t="s">
        <v>96</v>
      </c>
      <c r="E84" s="85">
        <v>2342848.763656375</v>
      </c>
      <c r="F84" s="85">
        <v>0</v>
      </c>
      <c r="G84" s="86">
        <v>2342848.763656375</v>
      </c>
      <c r="H84" s="11">
        <v>3073506</v>
      </c>
      <c r="I84" s="7">
        <v>83849.623698630137</v>
      </c>
      <c r="J84" s="5">
        <v>0</v>
      </c>
      <c r="K84" s="5">
        <v>0</v>
      </c>
      <c r="L84" s="5">
        <v>0</v>
      </c>
      <c r="M84" s="5">
        <v>67740.83</v>
      </c>
      <c r="N84" s="5">
        <v>0</v>
      </c>
      <c r="O84" s="5">
        <v>0</v>
      </c>
      <c r="P84" s="5">
        <v>0</v>
      </c>
      <c r="Q84" s="5">
        <v>83160</v>
      </c>
      <c r="R84" s="88">
        <v>234750.45369863015</v>
      </c>
      <c r="S84" s="11"/>
      <c r="T84" s="8">
        <v>12390</v>
      </c>
      <c r="U84" s="8">
        <v>8867</v>
      </c>
      <c r="V84" s="8">
        <v>86854</v>
      </c>
      <c r="W84" s="8">
        <v>7920</v>
      </c>
      <c r="X84" s="8">
        <v>0</v>
      </c>
      <c r="Y84" s="8">
        <v>0</v>
      </c>
      <c r="Z84" s="8">
        <v>13560</v>
      </c>
      <c r="AA84" s="8">
        <v>0</v>
      </c>
      <c r="AB84" s="8">
        <v>0</v>
      </c>
      <c r="AC84" s="8">
        <v>0</v>
      </c>
      <c r="AD84" s="11"/>
      <c r="AE84" s="93">
        <v>2707190.217355005</v>
      </c>
    </row>
    <row r="85" spans="1:31" x14ac:dyDescent="0.25">
      <c r="A85" s="9" t="s">
        <v>97</v>
      </c>
      <c r="B85" s="83" t="s">
        <v>97</v>
      </c>
      <c r="C85" s="10">
        <v>3073504</v>
      </c>
      <c r="D85" s="9" t="s">
        <v>97</v>
      </c>
      <c r="E85" s="85">
        <v>1579641.6763241251</v>
      </c>
      <c r="F85" s="85">
        <v>0</v>
      </c>
      <c r="G85" s="86">
        <v>1579641.6763241251</v>
      </c>
      <c r="H85" s="11">
        <v>3073504</v>
      </c>
      <c r="I85" s="7">
        <v>22002.191780821919</v>
      </c>
      <c r="J85" s="5">
        <v>0</v>
      </c>
      <c r="K85" s="5">
        <v>0</v>
      </c>
      <c r="L85" s="5">
        <v>0</v>
      </c>
      <c r="M85" s="5">
        <v>107802.9</v>
      </c>
      <c r="N85" s="5">
        <v>0</v>
      </c>
      <c r="O85" s="5">
        <v>0</v>
      </c>
      <c r="P85" s="5">
        <v>0</v>
      </c>
      <c r="Q85" s="5">
        <v>34320</v>
      </c>
      <c r="R85" s="88">
        <v>164125.09178082191</v>
      </c>
      <c r="S85" s="11"/>
      <c r="T85" s="8">
        <v>11334</v>
      </c>
      <c r="U85" s="8">
        <v>8150</v>
      </c>
      <c r="V85" s="8">
        <v>46067</v>
      </c>
      <c r="W85" s="8">
        <v>3960</v>
      </c>
      <c r="X85" s="8">
        <v>0</v>
      </c>
      <c r="Y85" s="8">
        <v>0</v>
      </c>
      <c r="Z85" s="8">
        <v>8913</v>
      </c>
      <c r="AA85" s="8">
        <v>0</v>
      </c>
      <c r="AB85" s="8">
        <v>0</v>
      </c>
      <c r="AC85" s="8">
        <v>0</v>
      </c>
      <c r="AD85" s="11"/>
      <c r="AE85" s="93">
        <v>1822190.7681049472</v>
      </c>
    </row>
    <row r="86" spans="1:31" x14ac:dyDescent="0.25">
      <c r="A86" s="9" t="s">
        <v>98</v>
      </c>
      <c r="B86" s="83" t="s">
        <v>98</v>
      </c>
      <c r="C86" s="10">
        <v>3072058</v>
      </c>
      <c r="D86" s="9" t="s">
        <v>98</v>
      </c>
      <c r="E86" s="85">
        <v>2038205.277241501</v>
      </c>
      <c r="F86" s="85">
        <v>140000</v>
      </c>
      <c r="G86" s="86">
        <v>2178205.277241501</v>
      </c>
      <c r="H86" s="11">
        <v>3072058</v>
      </c>
      <c r="I86" s="7">
        <v>123217.74246575341</v>
      </c>
      <c r="J86" s="6">
        <v>116460.36986301369</v>
      </c>
      <c r="K86" s="5">
        <v>40335</v>
      </c>
      <c r="L86" s="5">
        <v>53000</v>
      </c>
      <c r="M86" s="5">
        <v>158633.84999999998</v>
      </c>
      <c r="N86" s="5">
        <v>0</v>
      </c>
      <c r="O86" s="5">
        <v>0</v>
      </c>
      <c r="P86" s="5">
        <v>0</v>
      </c>
      <c r="Q86" s="5">
        <v>211500</v>
      </c>
      <c r="R86" s="88">
        <v>703146.96232876705</v>
      </c>
      <c r="S86" s="11"/>
      <c r="T86" s="8">
        <v>11358</v>
      </c>
      <c r="U86" s="8">
        <v>8071</v>
      </c>
      <c r="V86" s="8">
        <v>37164</v>
      </c>
      <c r="W86" s="8">
        <v>5280</v>
      </c>
      <c r="X86" s="8">
        <v>0</v>
      </c>
      <c r="Y86" s="8">
        <v>0</v>
      </c>
      <c r="Z86" s="8">
        <v>9873</v>
      </c>
      <c r="AA86" s="8">
        <v>3448.7550000000001</v>
      </c>
      <c r="AB86" s="8">
        <v>17064.939999999999</v>
      </c>
      <c r="AC86" s="8">
        <v>8929.2999999999993</v>
      </c>
      <c r="AD86" s="11"/>
      <c r="AE86" s="93">
        <v>2982541.2345702676</v>
      </c>
    </row>
    <row r="87" spans="1:31" x14ac:dyDescent="0.25">
      <c r="A87" s="9" t="s">
        <v>99</v>
      </c>
      <c r="B87" s="83" t="s">
        <v>99</v>
      </c>
      <c r="C87" s="10">
        <v>3073507</v>
      </c>
      <c r="D87" s="9" t="s">
        <v>99</v>
      </c>
      <c r="E87" s="85">
        <v>2324831.0078298859</v>
      </c>
      <c r="F87" s="85">
        <v>0</v>
      </c>
      <c r="G87" s="86">
        <v>2324831.0078298859</v>
      </c>
      <c r="H87" s="11">
        <v>3073507</v>
      </c>
      <c r="I87" s="7">
        <v>79107.517808219185</v>
      </c>
      <c r="J87" s="5">
        <v>0</v>
      </c>
      <c r="K87" s="5">
        <v>0</v>
      </c>
      <c r="L87" s="5">
        <v>0</v>
      </c>
      <c r="M87" s="5">
        <v>127687.04999999999</v>
      </c>
      <c r="N87" s="5">
        <v>60120</v>
      </c>
      <c r="O87" s="5">
        <v>0</v>
      </c>
      <c r="P87" s="5">
        <v>0</v>
      </c>
      <c r="Q87" s="5">
        <v>48840</v>
      </c>
      <c r="R87" s="88">
        <v>315754.56780821917</v>
      </c>
      <c r="S87" s="11"/>
      <c r="T87" s="8">
        <v>12221</v>
      </c>
      <c r="U87" s="8">
        <v>8667</v>
      </c>
      <c r="V87" s="8">
        <v>103423</v>
      </c>
      <c r="W87" s="8">
        <v>1320</v>
      </c>
      <c r="X87" s="8">
        <v>0</v>
      </c>
      <c r="Y87" s="8">
        <v>0</v>
      </c>
      <c r="Z87" s="8">
        <v>13243</v>
      </c>
      <c r="AA87" s="8">
        <v>0</v>
      </c>
      <c r="AB87" s="8">
        <v>0</v>
      </c>
      <c r="AC87" s="8">
        <v>0</v>
      </c>
      <c r="AD87" s="11"/>
      <c r="AE87" s="93">
        <v>2779459.5756381052</v>
      </c>
    </row>
    <row r="88" spans="1:31" x14ac:dyDescent="0.25">
      <c r="A88" s="9" t="s">
        <v>100</v>
      </c>
      <c r="B88" s="83" t="s">
        <v>100</v>
      </c>
      <c r="C88" s="10">
        <v>3072059</v>
      </c>
      <c r="D88" s="9" t="s">
        <v>100</v>
      </c>
      <c r="E88" s="85">
        <v>1831636.8239836404</v>
      </c>
      <c r="F88" s="85">
        <v>0</v>
      </c>
      <c r="G88" s="86">
        <v>1831636.8239836404</v>
      </c>
      <c r="H88" s="11">
        <v>3072059</v>
      </c>
      <c r="I88" s="7">
        <v>95923.635616438361</v>
      </c>
      <c r="J88" s="5">
        <v>0</v>
      </c>
      <c r="K88" s="5">
        <v>0</v>
      </c>
      <c r="L88" s="5">
        <v>0</v>
      </c>
      <c r="M88" s="5">
        <v>118233.84999999999</v>
      </c>
      <c r="N88" s="5">
        <v>60120</v>
      </c>
      <c r="O88" s="5">
        <v>0</v>
      </c>
      <c r="P88" s="5">
        <v>0</v>
      </c>
      <c r="Q88" s="5">
        <v>113780</v>
      </c>
      <c r="R88" s="88">
        <v>388057.48561643832</v>
      </c>
      <c r="S88" s="11"/>
      <c r="T88" s="8">
        <v>11538</v>
      </c>
      <c r="U88" s="8">
        <v>8121</v>
      </c>
      <c r="V88" s="8">
        <v>75766</v>
      </c>
      <c r="W88" s="8">
        <v>7040</v>
      </c>
      <c r="X88" s="8">
        <v>0</v>
      </c>
      <c r="Y88" s="8">
        <v>0</v>
      </c>
      <c r="Z88" s="8">
        <v>10244</v>
      </c>
      <c r="AA88" s="8">
        <v>0</v>
      </c>
      <c r="AB88" s="8">
        <v>17701.8</v>
      </c>
      <c r="AC88" s="8">
        <v>9152.5</v>
      </c>
      <c r="AD88" s="11"/>
      <c r="AE88" s="93">
        <v>2359257.6096000783</v>
      </c>
    </row>
    <row r="89" spans="1:31" x14ac:dyDescent="0.25">
      <c r="A89" s="9" t="s">
        <v>101</v>
      </c>
      <c r="B89" s="83" t="s">
        <v>101</v>
      </c>
      <c r="C89" s="10">
        <v>3072003</v>
      </c>
      <c r="D89" s="9" t="s">
        <v>101</v>
      </c>
      <c r="E89" s="85"/>
      <c r="F89" s="85">
        <v>0</v>
      </c>
      <c r="G89" s="86">
        <v>0</v>
      </c>
      <c r="H89" s="11">
        <v>3072003</v>
      </c>
      <c r="I89" s="7">
        <v>15766.021917808219</v>
      </c>
      <c r="J89" s="5">
        <v>0</v>
      </c>
      <c r="K89" s="5">
        <v>0</v>
      </c>
      <c r="L89" s="5"/>
      <c r="M89" s="5"/>
      <c r="N89" s="5">
        <v>0</v>
      </c>
      <c r="O89" s="5">
        <v>0</v>
      </c>
      <c r="P89" s="5">
        <v>0</v>
      </c>
      <c r="Q89" s="5">
        <v>0</v>
      </c>
      <c r="R89" s="88">
        <v>15766.021917808219</v>
      </c>
      <c r="S89" s="11"/>
      <c r="T89" s="8">
        <v>0</v>
      </c>
      <c r="U89" s="8">
        <v>0</v>
      </c>
      <c r="V89" s="8">
        <v>0</v>
      </c>
      <c r="W89" s="8"/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11"/>
      <c r="AE89" s="93">
        <v>15766.021917808219</v>
      </c>
    </row>
    <row r="90" spans="1:31" x14ac:dyDescent="0.25">
      <c r="A90" s="9" t="s">
        <v>102</v>
      </c>
      <c r="B90" s="83" t="s">
        <v>102</v>
      </c>
      <c r="C90" s="10">
        <v>3073508</v>
      </c>
      <c r="D90" s="9" t="s">
        <v>102</v>
      </c>
      <c r="E90" s="85">
        <v>2426334.6696185479</v>
      </c>
      <c r="F90" s="85">
        <v>0</v>
      </c>
      <c r="G90" s="86">
        <v>2426334.6696185479</v>
      </c>
      <c r="H90" s="11">
        <v>3073508</v>
      </c>
      <c r="I90" s="7">
        <v>100697.82739726029</v>
      </c>
      <c r="J90" s="5">
        <v>0</v>
      </c>
      <c r="K90" s="5">
        <v>0</v>
      </c>
      <c r="L90" s="5">
        <v>0</v>
      </c>
      <c r="M90" s="5">
        <v>134705.60999999999</v>
      </c>
      <c r="N90" s="5">
        <v>0</v>
      </c>
      <c r="O90" s="5">
        <v>0</v>
      </c>
      <c r="P90" s="5">
        <v>0</v>
      </c>
      <c r="Q90" s="5">
        <v>90740</v>
      </c>
      <c r="R90" s="88">
        <v>326143.43739726028</v>
      </c>
      <c r="S90" s="11"/>
      <c r="T90" s="8">
        <v>12326</v>
      </c>
      <c r="U90" s="8">
        <v>8717</v>
      </c>
      <c r="V90" s="8">
        <v>99454</v>
      </c>
      <c r="W90" s="8"/>
      <c r="X90" s="8">
        <v>0</v>
      </c>
      <c r="Y90" s="8">
        <v>0</v>
      </c>
      <c r="Z90" s="8">
        <v>13657</v>
      </c>
      <c r="AA90" s="8">
        <v>0</v>
      </c>
      <c r="AB90" s="8">
        <v>0</v>
      </c>
      <c r="AC90" s="8">
        <v>0</v>
      </c>
      <c r="AD90" s="11"/>
      <c r="AE90" s="93">
        <v>2886632.1070158081</v>
      </c>
    </row>
    <row r="91" spans="1:31" x14ac:dyDescent="0.25">
      <c r="A91" s="9" t="s">
        <v>103</v>
      </c>
      <c r="B91" s="83" t="s">
        <v>103</v>
      </c>
      <c r="C91" s="10">
        <v>3073509</v>
      </c>
      <c r="D91" s="9" t="s">
        <v>103</v>
      </c>
      <c r="E91" s="85">
        <v>1931400.2311736073</v>
      </c>
      <c r="F91" s="85">
        <v>0</v>
      </c>
      <c r="G91" s="86">
        <v>1931400.2311736073</v>
      </c>
      <c r="H91" s="11">
        <v>3073509</v>
      </c>
      <c r="I91" s="7">
        <v>81343.446575342459</v>
      </c>
      <c r="J91" s="5">
        <v>0</v>
      </c>
      <c r="K91" s="5">
        <v>0</v>
      </c>
      <c r="L91" s="5">
        <v>0</v>
      </c>
      <c r="M91" s="5">
        <v>104121.45</v>
      </c>
      <c r="N91" s="5">
        <v>0</v>
      </c>
      <c r="O91" s="5">
        <v>0</v>
      </c>
      <c r="P91" s="5">
        <v>0</v>
      </c>
      <c r="Q91" s="5">
        <v>120080</v>
      </c>
      <c r="R91" s="88">
        <v>305544.89657534246</v>
      </c>
      <c r="S91" s="11"/>
      <c r="T91" s="8">
        <v>11597</v>
      </c>
      <c r="U91" s="8">
        <v>8283</v>
      </c>
      <c r="V91" s="8">
        <v>67917</v>
      </c>
      <c r="W91" s="8">
        <v>4840</v>
      </c>
      <c r="X91" s="8">
        <v>0</v>
      </c>
      <c r="Y91" s="8">
        <v>0</v>
      </c>
      <c r="Z91" s="8">
        <v>10107</v>
      </c>
      <c r="AA91" s="8">
        <v>0</v>
      </c>
      <c r="AB91" s="8">
        <v>0</v>
      </c>
      <c r="AC91" s="8">
        <v>0</v>
      </c>
      <c r="AD91" s="11"/>
      <c r="AE91" s="93">
        <v>2339689.1277489499</v>
      </c>
    </row>
    <row r="92" spans="1:31" x14ac:dyDescent="0.25">
      <c r="A92" s="9" t="s">
        <v>104</v>
      </c>
      <c r="B92" s="83" t="s">
        <v>104</v>
      </c>
      <c r="C92" s="10">
        <v>3072177</v>
      </c>
      <c r="D92" s="9" t="s">
        <v>104</v>
      </c>
      <c r="E92" s="85">
        <v>2233612.1743180836</v>
      </c>
      <c r="F92" s="85">
        <v>0</v>
      </c>
      <c r="G92" s="86">
        <v>2233612.1743180836</v>
      </c>
      <c r="H92" s="11">
        <v>3072177</v>
      </c>
      <c r="I92" s="7">
        <v>59166.098630136992</v>
      </c>
      <c r="J92" s="5">
        <v>0</v>
      </c>
      <c r="K92" s="5">
        <v>10319</v>
      </c>
      <c r="L92" s="5">
        <v>4683.5</v>
      </c>
      <c r="M92" s="5">
        <v>79344.299999999988</v>
      </c>
      <c r="N92" s="5">
        <v>0</v>
      </c>
      <c r="O92" s="5">
        <v>0</v>
      </c>
      <c r="P92" s="5">
        <v>0</v>
      </c>
      <c r="Q92" s="5">
        <v>177820</v>
      </c>
      <c r="R92" s="88">
        <v>331332.89863013697</v>
      </c>
      <c r="S92" s="11"/>
      <c r="T92" s="8">
        <v>11795</v>
      </c>
      <c r="U92" s="8">
        <v>8629</v>
      </c>
      <c r="V92" s="8">
        <v>43700</v>
      </c>
      <c r="W92" s="8">
        <v>880</v>
      </c>
      <c r="X92" s="8">
        <v>0</v>
      </c>
      <c r="Y92" s="8">
        <v>0</v>
      </c>
      <c r="Z92" s="8">
        <v>11173</v>
      </c>
      <c r="AA92" s="8">
        <v>4165.51</v>
      </c>
      <c r="AB92" s="8">
        <v>21463.919999999998</v>
      </c>
      <c r="AC92" s="8">
        <v>10471</v>
      </c>
      <c r="AD92" s="11"/>
      <c r="AE92" s="93">
        <v>2677222.5029482204</v>
      </c>
    </row>
    <row r="93" spans="1:31" x14ac:dyDescent="0.25">
      <c r="A93" s="9" t="s">
        <v>105</v>
      </c>
      <c r="B93" s="83" t="s">
        <v>105</v>
      </c>
      <c r="C93" s="10">
        <v>3071103</v>
      </c>
      <c r="D93" s="9" t="s">
        <v>105</v>
      </c>
      <c r="E93" s="85">
        <v>0</v>
      </c>
      <c r="F93" s="85">
        <v>0</v>
      </c>
      <c r="G93" s="86">
        <v>0</v>
      </c>
      <c r="H93" s="11">
        <v>3071103</v>
      </c>
      <c r="I93" s="7">
        <v>0</v>
      </c>
      <c r="J93" s="6">
        <v>0</v>
      </c>
      <c r="K93" s="5">
        <v>0</v>
      </c>
      <c r="L93" s="5"/>
      <c r="M93" s="5"/>
      <c r="N93" s="5">
        <v>0</v>
      </c>
      <c r="O93" s="5">
        <v>0</v>
      </c>
      <c r="P93" s="5">
        <v>0</v>
      </c>
      <c r="Q93" s="5">
        <v>0</v>
      </c>
      <c r="R93" s="88">
        <v>0</v>
      </c>
      <c r="S93" s="11"/>
      <c r="T93" s="8">
        <v>0</v>
      </c>
      <c r="U93" s="8">
        <v>0</v>
      </c>
      <c r="V93" s="8">
        <v>0</v>
      </c>
      <c r="W93" s="8">
        <v>1760</v>
      </c>
      <c r="X93" s="8">
        <v>0</v>
      </c>
      <c r="Y93" s="8">
        <v>0</v>
      </c>
      <c r="Z93" s="8">
        <v>4686</v>
      </c>
      <c r="AA93" s="8">
        <v>0</v>
      </c>
      <c r="AB93" s="8">
        <v>0</v>
      </c>
      <c r="AC93" s="8">
        <v>0</v>
      </c>
      <c r="AD93" s="11"/>
      <c r="AE93" s="93">
        <v>6446</v>
      </c>
    </row>
    <row r="94" spans="1:31" x14ac:dyDescent="0.25">
      <c r="A94" s="9" t="s">
        <v>106</v>
      </c>
      <c r="B94" s="83" t="s">
        <v>106</v>
      </c>
      <c r="C94" s="10">
        <v>3072181</v>
      </c>
      <c r="D94" s="9" t="s">
        <v>106</v>
      </c>
      <c r="E94" s="85">
        <v>1909454.8351618024</v>
      </c>
      <c r="F94" s="85">
        <v>0</v>
      </c>
      <c r="G94" s="86">
        <v>1909454.8351618024</v>
      </c>
      <c r="H94" s="11">
        <v>3072181</v>
      </c>
      <c r="I94" s="7">
        <v>47011.94794520548</v>
      </c>
      <c r="J94" s="5">
        <v>0</v>
      </c>
      <c r="K94" s="5">
        <v>0</v>
      </c>
      <c r="L94" s="5">
        <v>0</v>
      </c>
      <c r="M94" s="5">
        <v>81623.850000000006</v>
      </c>
      <c r="N94" s="5">
        <v>0</v>
      </c>
      <c r="O94" s="5">
        <v>0</v>
      </c>
      <c r="P94" s="5">
        <v>0</v>
      </c>
      <c r="Q94" s="5">
        <v>198000</v>
      </c>
      <c r="R94" s="88">
        <v>326635.79794520547</v>
      </c>
      <c r="S94" s="11"/>
      <c r="T94" s="8">
        <v>11352</v>
      </c>
      <c r="U94" s="8">
        <v>8125</v>
      </c>
      <c r="V94" s="8">
        <v>49363</v>
      </c>
      <c r="W94" s="8">
        <v>8360</v>
      </c>
      <c r="X94" s="8">
        <v>0</v>
      </c>
      <c r="Y94" s="8">
        <v>0</v>
      </c>
      <c r="Z94" s="8">
        <v>9230</v>
      </c>
      <c r="AA94" s="8">
        <v>3417.59</v>
      </c>
      <c r="AB94" s="8">
        <v>17014.86</v>
      </c>
      <c r="AC94" s="8">
        <v>8911.75</v>
      </c>
      <c r="AD94" s="11"/>
      <c r="AE94" s="93">
        <v>2351864.8331070077</v>
      </c>
    </row>
    <row r="95" spans="1:31" x14ac:dyDescent="0.25">
      <c r="A95" s="9" t="s">
        <v>107</v>
      </c>
      <c r="B95" s="83" t="s">
        <v>107</v>
      </c>
      <c r="C95" s="10">
        <v>3072183</v>
      </c>
      <c r="D95" s="9" t="s">
        <v>107</v>
      </c>
      <c r="E95" s="85">
        <v>1902638.6641039748</v>
      </c>
      <c r="F95" s="85">
        <v>0</v>
      </c>
      <c r="G95" s="86">
        <v>1902638.6641039748</v>
      </c>
      <c r="H95" s="11">
        <v>3072183</v>
      </c>
      <c r="I95" s="7">
        <v>40746.210958904114</v>
      </c>
      <c r="J95" s="5">
        <v>0</v>
      </c>
      <c r="K95" s="5">
        <v>0</v>
      </c>
      <c r="L95" s="5">
        <v>12052.6</v>
      </c>
      <c r="M95" s="5">
        <v>118077.89999999998</v>
      </c>
      <c r="N95" s="5">
        <v>0</v>
      </c>
      <c r="O95" s="5">
        <v>0</v>
      </c>
      <c r="P95" s="5">
        <v>0</v>
      </c>
      <c r="Q95" s="5">
        <v>159720</v>
      </c>
      <c r="R95" s="88">
        <v>330596.71095890412</v>
      </c>
      <c r="S95" s="11"/>
      <c r="T95" s="8">
        <v>11328</v>
      </c>
      <c r="U95" s="8">
        <v>8125</v>
      </c>
      <c r="V95" s="8">
        <v>51548</v>
      </c>
      <c r="W95" s="8">
        <v>6160</v>
      </c>
      <c r="X95" s="8">
        <v>0</v>
      </c>
      <c r="Y95" s="8">
        <v>0</v>
      </c>
      <c r="Z95" s="8">
        <v>9568</v>
      </c>
      <c r="AA95" s="8">
        <v>3833.1</v>
      </c>
      <c r="AB95" s="8">
        <v>16931.400000000001</v>
      </c>
      <c r="AC95" s="8">
        <v>8882.5</v>
      </c>
      <c r="AD95" s="11"/>
      <c r="AE95" s="93">
        <v>2349611.3750628792</v>
      </c>
    </row>
    <row r="96" spans="1:31" x14ac:dyDescent="0.25">
      <c r="A96" s="9" t="s">
        <v>108</v>
      </c>
      <c r="B96" s="83" t="s">
        <v>108</v>
      </c>
      <c r="C96" s="10">
        <v>3074602</v>
      </c>
      <c r="D96" s="9" t="s">
        <v>108</v>
      </c>
      <c r="E96" s="85"/>
      <c r="F96" s="85">
        <v>43000</v>
      </c>
      <c r="G96" s="86">
        <v>43000</v>
      </c>
      <c r="H96" s="11">
        <v>3074602</v>
      </c>
      <c r="I96" s="7">
        <v>185309.47397260278</v>
      </c>
      <c r="J96" s="6">
        <v>54167.123287671238</v>
      </c>
      <c r="K96" s="5">
        <v>107498</v>
      </c>
      <c r="L96" s="5"/>
      <c r="M96" s="5"/>
      <c r="N96" s="5">
        <v>0</v>
      </c>
      <c r="O96" s="5">
        <v>0</v>
      </c>
      <c r="P96" s="5">
        <v>0</v>
      </c>
      <c r="Q96" s="5">
        <v>0</v>
      </c>
      <c r="R96" s="88">
        <v>346974.59726027399</v>
      </c>
      <c r="S96" s="11"/>
      <c r="T96" s="8">
        <v>0</v>
      </c>
      <c r="U96" s="8">
        <v>0</v>
      </c>
      <c r="V96" s="8">
        <v>0</v>
      </c>
      <c r="W96" s="8"/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11"/>
      <c r="AE96" s="93">
        <v>389974.59726027399</v>
      </c>
    </row>
    <row r="97" spans="1:31" x14ac:dyDescent="0.25">
      <c r="A97" s="9" t="s">
        <v>109</v>
      </c>
      <c r="B97" s="83" t="s">
        <v>109</v>
      </c>
      <c r="C97" s="10">
        <v>3072186</v>
      </c>
      <c r="D97" s="9" t="s">
        <v>109</v>
      </c>
      <c r="E97" s="85">
        <v>1804105.1429379643</v>
      </c>
      <c r="F97" s="85">
        <v>0</v>
      </c>
      <c r="G97" s="86">
        <v>1804105.1429379643</v>
      </c>
      <c r="H97" s="11">
        <v>3072186</v>
      </c>
      <c r="I97" s="7">
        <v>23511.279452054798</v>
      </c>
      <c r="J97" s="5">
        <v>0</v>
      </c>
      <c r="K97" s="5">
        <v>0</v>
      </c>
      <c r="L97" s="5">
        <v>936.7</v>
      </c>
      <c r="M97" s="5">
        <v>107481.60000000002</v>
      </c>
      <c r="N97" s="5">
        <v>60120</v>
      </c>
      <c r="O97" s="5">
        <v>0</v>
      </c>
      <c r="P97" s="5">
        <v>0</v>
      </c>
      <c r="Q97" s="5">
        <v>94700</v>
      </c>
      <c r="R97" s="88">
        <v>286749.57945205481</v>
      </c>
      <c r="S97" s="11"/>
      <c r="T97" s="8">
        <v>11253</v>
      </c>
      <c r="U97" s="8">
        <v>7900</v>
      </c>
      <c r="V97" s="8">
        <v>73944</v>
      </c>
      <c r="W97" s="8">
        <v>9240</v>
      </c>
      <c r="X97" s="8">
        <v>0</v>
      </c>
      <c r="Y97" s="8">
        <v>0</v>
      </c>
      <c r="Z97" s="8">
        <v>9365</v>
      </c>
      <c r="AA97" s="8">
        <v>3064.4050000000002</v>
      </c>
      <c r="AB97" s="8">
        <v>15409.86</v>
      </c>
      <c r="AC97" s="8">
        <v>8349.25</v>
      </c>
      <c r="AD97" s="11"/>
      <c r="AE97" s="93">
        <v>2229380.237390019</v>
      </c>
    </row>
    <row r="98" spans="1:31" x14ac:dyDescent="0.25">
      <c r="A98" s="9" t="s">
        <v>110</v>
      </c>
      <c r="B98" s="83" t="s">
        <v>110</v>
      </c>
      <c r="C98" s="10">
        <v>3072178</v>
      </c>
      <c r="D98" s="9" t="s">
        <v>110</v>
      </c>
      <c r="E98" s="85">
        <v>1093699.592704294</v>
      </c>
      <c r="F98" s="85">
        <v>0</v>
      </c>
      <c r="G98" s="86">
        <v>1093699.592704294</v>
      </c>
      <c r="H98" s="11">
        <v>3072178</v>
      </c>
      <c r="I98" s="7">
        <v>29819.772602739726</v>
      </c>
      <c r="J98" s="5">
        <v>0</v>
      </c>
      <c r="K98" s="5">
        <v>0</v>
      </c>
      <c r="L98" s="5">
        <v>4059.0200000000004</v>
      </c>
      <c r="M98" s="5">
        <v>68757.899999999994</v>
      </c>
      <c r="N98" s="5">
        <v>0</v>
      </c>
      <c r="O98" s="5">
        <v>0</v>
      </c>
      <c r="P98" s="5">
        <v>0</v>
      </c>
      <c r="Q98" s="5">
        <v>156400</v>
      </c>
      <c r="R98" s="88">
        <v>259036.69260273973</v>
      </c>
      <c r="S98" s="11"/>
      <c r="T98" s="8">
        <v>10366</v>
      </c>
      <c r="U98" s="8">
        <v>7425</v>
      </c>
      <c r="V98" s="8">
        <v>27113</v>
      </c>
      <c r="W98" s="8">
        <v>5280</v>
      </c>
      <c r="X98" s="8">
        <v>0</v>
      </c>
      <c r="Y98" s="8">
        <v>0</v>
      </c>
      <c r="Z98" s="8">
        <v>5069</v>
      </c>
      <c r="AA98" s="8">
        <v>3708.45</v>
      </c>
      <c r="AB98" s="8">
        <v>10466.459999999999</v>
      </c>
      <c r="AC98" s="8">
        <v>6616.75</v>
      </c>
      <c r="AD98" s="11"/>
      <c r="AE98" s="93">
        <v>1428780.9453070336</v>
      </c>
    </row>
    <row r="99" spans="1:31" x14ac:dyDescent="0.25">
      <c r="A99" s="9" t="s">
        <v>111</v>
      </c>
      <c r="B99" s="83" t="s">
        <v>111</v>
      </c>
      <c r="C99" s="10">
        <v>3074020</v>
      </c>
      <c r="D99" s="9" t="s">
        <v>111</v>
      </c>
      <c r="E99" s="85">
        <v>7233146.7663993342</v>
      </c>
      <c r="F99" s="85">
        <v>0</v>
      </c>
      <c r="G99" s="86">
        <v>7233146.7663993342</v>
      </c>
      <c r="H99" s="11">
        <v>3074020</v>
      </c>
      <c r="I99" s="7">
        <v>36512.679452054799</v>
      </c>
      <c r="J99" s="5">
        <v>0</v>
      </c>
      <c r="K99" s="5">
        <v>0</v>
      </c>
      <c r="L99" s="5"/>
      <c r="M99" s="5"/>
      <c r="N99" s="5">
        <v>0</v>
      </c>
      <c r="O99" s="5">
        <v>782998</v>
      </c>
      <c r="P99" s="5">
        <v>28513</v>
      </c>
      <c r="Q99" s="5">
        <v>284240</v>
      </c>
      <c r="R99" s="88">
        <v>1132263.6794520547</v>
      </c>
      <c r="S99" s="11"/>
      <c r="T99" s="8">
        <v>0</v>
      </c>
      <c r="U99" s="8">
        <v>0</v>
      </c>
      <c r="V99" s="8">
        <v>0</v>
      </c>
      <c r="W99" s="8">
        <v>4400</v>
      </c>
      <c r="X99" s="8">
        <v>18296</v>
      </c>
      <c r="Y99" s="8">
        <v>0</v>
      </c>
      <c r="Z99" s="8">
        <v>39462</v>
      </c>
      <c r="AA99" s="8">
        <v>2960.5250000000001</v>
      </c>
      <c r="AB99" s="8">
        <v>0</v>
      </c>
      <c r="AC99" s="8">
        <v>25296.25</v>
      </c>
      <c r="AD99" s="11"/>
      <c r="AE99" s="93">
        <v>8455825.2208513897</v>
      </c>
    </row>
    <row r="100" spans="1:31" x14ac:dyDescent="0.25">
      <c r="A100" s="9" t="s">
        <v>112</v>
      </c>
      <c r="B100" s="83" t="s">
        <v>112</v>
      </c>
      <c r="C100" s="10">
        <v>3072071</v>
      </c>
      <c r="D100" s="9" t="s">
        <v>112</v>
      </c>
      <c r="E100" s="85">
        <v>2852148.1370054628</v>
      </c>
      <c r="F100" s="85">
        <v>70500</v>
      </c>
      <c r="G100" s="86">
        <v>2922648.1370054628</v>
      </c>
      <c r="H100" s="11">
        <v>3072071</v>
      </c>
      <c r="I100" s="7">
        <v>111639.70136986302</v>
      </c>
      <c r="J100" s="6">
        <v>144082.58630136988</v>
      </c>
      <c r="K100" s="5">
        <v>0</v>
      </c>
      <c r="L100" s="5">
        <v>0</v>
      </c>
      <c r="M100" s="5">
        <v>128037</v>
      </c>
      <c r="N100" s="5">
        <v>0</v>
      </c>
      <c r="O100" s="5">
        <v>0</v>
      </c>
      <c r="P100" s="5">
        <v>0</v>
      </c>
      <c r="Q100" s="5">
        <v>246500</v>
      </c>
      <c r="R100" s="88">
        <v>630259.28767123283</v>
      </c>
      <c r="S100" s="11"/>
      <c r="T100" s="8">
        <v>12454</v>
      </c>
      <c r="U100" s="8">
        <v>8742</v>
      </c>
      <c r="V100" s="8">
        <v>85998</v>
      </c>
      <c r="W100" s="8">
        <v>13640</v>
      </c>
      <c r="X100" s="8">
        <v>0</v>
      </c>
      <c r="Y100" s="8">
        <v>0</v>
      </c>
      <c r="Z100" s="8">
        <v>14067</v>
      </c>
      <c r="AA100" s="8">
        <v>3189.06</v>
      </c>
      <c r="AB100" s="8">
        <v>22953.360000000001</v>
      </c>
      <c r="AC100" s="8">
        <v>10993</v>
      </c>
      <c r="AD100" s="11"/>
      <c r="AE100" s="93">
        <v>3724943.8446766958</v>
      </c>
    </row>
    <row r="101" spans="1:31" x14ac:dyDescent="0.25">
      <c r="A101" s="9" t="s">
        <v>113</v>
      </c>
      <c r="B101" s="83" t="s">
        <v>113</v>
      </c>
      <c r="C101" s="10">
        <v>3072067</v>
      </c>
      <c r="D101" s="9" t="s">
        <v>113</v>
      </c>
      <c r="E101" s="85">
        <v>1814078.7871557793</v>
      </c>
      <c r="F101" s="85">
        <v>0</v>
      </c>
      <c r="G101" s="86">
        <v>1814078.7871557793</v>
      </c>
      <c r="H101" s="11">
        <v>3072067</v>
      </c>
      <c r="I101" s="7">
        <v>75880.345205479447</v>
      </c>
      <c r="J101" s="5">
        <v>0</v>
      </c>
      <c r="K101" s="5">
        <v>6383</v>
      </c>
      <c r="L101" s="5">
        <v>0</v>
      </c>
      <c r="M101" s="5">
        <v>133085.1</v>
      </c>
      <c r="N101" s="5">
        <v>60120</v>
      </c>
      <c r="O101" s="5">
        <v>0</v>
      </c>
      <c r="P101" s="5">
        <v>0</v>
      </c>
      <c r="Q101" s="5">
        <v>125400</v>
      </c>
      <c r="R101" s="88">
        <v>400868.44520547945</v>
      </c>
      <c r="S101" s="11"/>
      <c r="T101" s="8">
        <v>11118</v>
      </c>
      <c r="U101" s="8">
        <v>7850</v>
      </c>
      <c r="V101" s="8">
        <v>63967</v>
      </c>
      <c r="W101" s="8">
        <v>9680</v>
      </c>
      <c r="X101" s="8">
        <v>0</v>
      </c>
      <c r="Y101" s="8">
        <v>0</v>
      </c>
      <c r="Z101" s="8">
        <v>8702</v>
      </c>
      <c r="AA101" s="8">
        <v>3365.65</v>
      </c>
      <c r="AB101" s="8">
        <v>14954.04</v>
      </c>
      <c r="AC101" s="8">
        <v>8189.5</v>
      </c>
      <c r="AD101" s="11"/>
      <c r="AE101" s="93">
        <v>2342773.4223612589</v>
      </c>
    </row>
    <row r="102" spans="1:31" x14ac:dyDescent="0.25">
      <c r="A102" s="9" t="s">
        <v>114</v>
      </c>
      <c r="B102" s="83" t="s">
        <v>114</v>
      </c>
      <c r="C102" s="10">
        <v>3074000</v>
      </c>
      <c r="D102" s="9" t="s">
        <v>114</v>
      </c>
      <c r="E102" s="85">
        <v>5496262.0352947554</v>
      </c>
      <c r="F102" s="85">
        <v>108000</v>
      </c>
      <c r="G102" s="86">
        <v>5604262.0352947554</v>
      </c>
      <c r="H102" s="11">
        <v>3074000</v>
      </c>
      <c r="I102" s="7">
        <v>123550.0980615146</v>
      </c>
      <c r="J102" s="6">
        <v>111525.08219178081</v>
      </c>
      <c r="K102" s="5">
        <v>0</v>
      </c>
      <c r="L102" s="5"/>
      <c r="M102" s="5"/>
      <c r="N102" s="5">
        <v>0</v>
      </c>
      <c r="O102" s="5">
        <v>0</v>
      </c>
      <c r="P102" s="5">
        <v>0</v>
      </c>
      <c r="Q102" s="5">
        <v>0</v>
      </c>
      <c r="R102" s="88">
        <v>235075.1802532954</v>
      </c>
      <c r="S102" s="11"/>
      <c r="T102" s="8">
        <v>0</v>
      </c>
      <c r="U102" s="8">
        <v>0</v>
      </c>
      <c r="V102" s="8">
        <v>0</v>
      </c>
      <c r="W102" s="8"/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11"/>
      <c r="AE102" s="93">
        <v>5839337.2155480506</v>
      </c>
    </row>
    <row r="103" spans="1:31" x14ac:dyDescent="0.25">
      <c r="A103" s="9" t="s">
        <v>115</v>
      </c>
      <c r="B103" s="83" t="s">
        <v>115</v>
      </c>
      <c r="C103" s="10">
        <v>3072172</v>
      </c>
      <c r="D103" s="9" t="s">
        <v>115</v>
      </c>
      <c r="E103" s="85">
        <v>2936353.8337355531</v>
      </c>
      <c r="F103" s="85">
        <v>0</v>
      </c>
      <c r="G103" s="86">
        <v>2936353.8337355531</v>
      </c>
      <c r="H103" s="11">
        <v>3072172</v>
      </c>
      <c r="I103" s="7">
        <v>68301.754794520544</v>
      </c>
      <c r="J103" s="5">
        <v>0</v>
      </c>
      <c r="K103" s="5">
        <v>0</v>
      </c>
      <c r="L103" s="5">
        <v>0</v>
      </c>
      <c r="M103" s="5">
        <v>127304.55</v>
      </c>
      <c r="N103" s="5">
        <v>0</v>
      </c>
      <c r="O103" s="5">
        <v>0</v>
      </c>
      <c r="P103" s="5">
        <v>0</v>
      </c>
      <c r="Q103" s="5">
        <v>319440</v>
      </c>
      <c r="R103" s="88">
        <v>515046.30479452055</v>
      </c>
      <c r="S103" s="11"/>
      <c r="T103" s="8">
        <v>12454</v>
      </c>
      <c r="U103" s="8">
        <v>9029</v>
      </c>
      <c r="V103" s="8">
        <v>83612</v>
      </c>
      <c r="W103" s="8">
        <v>17160</v>
      </c>
      <c r="X103" s="8">
        <v>0</v>
      </c>
      <c r="Y103" s="8">
        <v>0</v>
      </c>
      <c r="Z103" s="8">
        <v>14282</v>
      </c>
      <c r="AA103" s="8">
        <v>3594.18</v>
      </c>
      <c r="AB103" s="8">
        <v>25116.9</v>
      </c>
      <c r="AC103" s="8">
        <v>11751.25</v>
      </c>
      <c r="AD103" s="11"/>
      <c r="AE103" s="93">
        <v>3628399.4685300738</v>
      </c>
    </row>
    <row r="104" spans="1:31" x14ac:dyDescent="0.25">
      <c r="A104" s="9" t="s">
        <v>116</v>
      </c>
      <c r="B104" s="83" t="s">
        <v>116</v>
      </c>
      <c r="C104" s="10">
        <v>3072179</v>
      </c>
      <c r="D104" s="9" t="s">
        <v>116</v>
      </c>
      <c r="E104" s="85">
        <v>1688298.713302009</v>
      </c>
      <c r="F104" s="85">
        <v>0</v>
      </c>
      <c r="G104" s="86">
        <v>1688298.713302009</v>
      </c>
      <c r="H104" s="11">
        <v>3072179</v>
      </c>
      <c r="I104" s="7">
        <v>20625.287671232873</v>
      </c>
      <c r="J104" s="5">
        <v>0</v>
      </c>
      <c r="K104" s="5">
        <v>0</v>
      </c>
      <c r="L104" s="5">
        <v>0</v>
      </c>
      <c r="M104" s="5">
        <v>68930.25</v>
      </c>
      <c r="N104" s="5">
        <v>0</v>
      </c>
      <c r="O104" s="5">
        <v>0</v>
      </c>
      <c r="P104" s="5">
        <v>0</v>
      </c>
      <c r="Q104" s="5">
        <v>129360</v>
      </c>
      <c r="R104" s="88">
        <v>218915.53767123289</v>
      </c>
      <c r="S104" s="11"/>
      <c r="T104" s="8">
        <v>11148</v>
      </c>
      <c r="U104" s="8">
        <v>8017</v>
      </c>
      <c r="V104" s="8">
        <v>46650</v>
      </c>
      <c r="W104" s="8"/>
      <c r="X104" s="8">
        <v>0</v>
      </c>
      <c r="Y104" s="8">
        <v>0</v>
      </c>
      <c r="Z104" s="8">
        <v>8617</v>
      </c>
      <c r="AA104" s="8">
        <v>3105.9549999999999</v>
      </c>
      <c r="AB104" s="8">
        <v>15217.26</v>
      </c>
      <c r="AC104" s="8">
        <v>8281.75</v>
      </c>
      <c r="AD104" s="11"/>
      <c r="AE104" s="93">
        <v>2008251.215973242</v>
      </c>
    </row>
    <row r="105" spans="1:31" x14ac:dyDescent="0.25">
      <c r="A105" s="9" t="s">
        <v>117</v>
      </c>
      <c r="B105" s="83" t="s">
        <v>117</v>
      </c>
      <c r="C105" s="10">
        <v>3075201</v>
      </c>
      <c r="D105" s="9" t="s">
        <v>117</v>
      </c>
      <c r="E105" s="85">
        <v>1185095.324241437</v>
      </c>
      <c r="F105" s="85">
        <v>0</v>
      </c>
      <c r="G105" s="86">
        <v>1185095.324241437</v>
      </c>
      <c r="H105" s="11">
        <v>3075201</v>
      </c>
      <c r="I105" s="7">
        <v>42883.47397260274</v>
      </c>
      <c r="J105" s="5">
        <v>0</v>
      </c>
      <c r="K105" s="5">
        <v>0</v>
      </c>
      <c r="L105" s="5">
        <v>0</v>
      </c>
      <c r="M105" s="5">
        <v>143157.45000000001</v>
      </c>
      <c r="N105" s="5">
        <v>0</v>
      </c>
      <c r="O105" s="5">
        <v>0</v>
      </c>
      <c r="P105" s="5">
        <v>0</v>
      </c>
      <c r="Q105" s="5">
        <v>57060</v>
      </c>
      <c r="R105" s="88">
        <v>243100.92397260276</v>
      </c>
      <c r="S105" s="11"/>
      <c r="T105" s="8">
        <v>10313</v>
      </c>
      <c r="U105" s="8">
        <v>7471</v>
      </c>
      <c r="V105" s="8">
        <v>84415</v>
      </c>
      <c r="W105" s="8"/>
      <c r="X105" s="8">
        <v>0</v>
      </c>
      <c r="Y105" s="8">
        <v>0</v>
      </c>
      <c r="Z105" s="8">
        <v>7102</v>
      </c>
      <c r="AA105" s="8">
        <v>2791.51</v>
      </c>
      <c r="AB105" s="8">
        <v>13695.72</v>
      </c>
      <c r="AC105" s="8">
        <v>7748.5</v>
      </c>
      <c r="AD105" s="11"/>
      <c r="AE105" s="93">
        <v>1561732.9782140397</v>
      </c>
    </row>
    <row r="106" spans="1:31" x14ac:dyDescent="0.25">
      <c r="A106" s="9" t="s">
        <v>118</v>
      </c>
      <c r="B106" s="83" t="s">
        <v>118</v>
      </c>
      <c r="C106" s="10">
        <v>3075200</v>
      </c>
      <c r="D106" s="9" t="s">
        <v>118</v>
      </c>
      <c r="E106" s="85"/>
      <c r="F106" s="85">
        <v>0</v>
      </c>
      <c r="G106" s="86">
        <v>0</v>
      </c>
      <c r="H106" s="11">
        <v>3075200</v>
      </c>
      <c r="I106" s="7">
        <v>44849.509589041096</v>
      </c>
      <c r="J106" s="5">
        <v>0</v>
      </c>
      <c r="K106" s="5">
        <v>0</v>
      </c>
      <c r="L106" s="5"/>
      <c r="M106" s="5"/>
      <c r="N106" s="5">
        <v>0</v>
      </c>
      <c r="O106" s="5">
        <v>0</v>
      </c>
      <c r="P106" s="5">
        <v>0</v>
      </c>
      <c r="Q106" s="5">
        <v>0</v>
      </c>
      <c r="R106" s="88">
        <v>44849.509589041096</v>
      </c>
      <c r="S106" s="11"/>
      <c r="T106" s="8">
        <v>0</v>
      </c>
      <c r="U106" s="8">
        <v>0</v>
      </c>
      <c r="V106" s="8">
        <v>0</v>
      </c>
      <c r="W106" s="8"/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11"/>
      <c r="AE106" s="93">
        <v>44849.509589041096</v>
      </c>
    </row>
    <row r="107" spans="1:31" x14ac:dyDescent="0.25">
      <c r="A107" s="9" t="s">
        <v>119</v>
      </c>
      <c r="B107" s="83" t="s">
        <v>119</v>
      </c>
      <c r="C107" s="10">
        <v>3072010</v>
      </c>
      <c r="D107" s="9" t="s">
        <v>119</v>
      </c>
      <c r="E107" s="85"/>
      <c r="F107" s="85">
        <v>0</v>
      </c>
      <c r="G107" s="86">
        <v>0</v>
      </c>
      <c r="H107" s="11">
        <v>3072010</v>
      </c>
      <c r="I107" s="7">
        <v>72142.482191780815</v>
      </c>
      <c r="J107" s="5">
        <v>0</v>
      </c>
      <c r="K107" s="5">
        <v>0</v>
      </c>
      <c r="L107" s="5">
        <v>0</v>
      </c>
      <c r="M107" s="5">
        <v>85080.000000000015</v>
      </c>
      <c r="N107" s="5">
        <v>0</v>
      </c>
      <c r="O107" s="5">
        <v>0</v>
      </c>
      <c r="P107" s="5">
        <v>0</v>
      </c>
      <c r="Q107" s="5">
        <v>0</v>
      </c>
      <c r="R107" s="88">
        <v>157222.48219178081</v>
      </c>
      <c r="S107" s="11"/>
      <c r="T107" s="8">
        <v>0</v>
      </c>
      <c r="U107" s="8">
        <v>0</v>
      </c>
      <c r="V107" s="8">
        <v>0</v>
      </c>
      <c r="W107" s="8"/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11"/>
      <c r="AE107" s="93">
        <v>157222.48219178081</v>
      </c>
    </row>
    <row r="108" spans="1:31" x14ac:dyDescent="0.25">
      <c r="A108" s="9" t="s">
        <v>120</v>
      </c>
      <c r="B108" s="83" t="s">
        <v>120</v>
      </c>
      <c r="C108" s="10" t="s">
        <v>121</v>
      </c>
      <c r="D108" s="9" t="s">
        <v>120</v>
      </c>
      <c r="E108" s="85">
        <v>0</v>
      </c>
      <c r="F108" s="85">
        <v>0</v>
      </c>
      <c r="G108" s="86">
        <v>0</v>
      </c>
      <c r="H108" s="11" t="s">
        <v>121</v>
      </c>
      <c r="I108" s="7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88">
        <v>0</v>
      </c>
      <c r="S108" s="11"/>
      <c r="T108" s="8">
        <v>0</v>
      </c>
      <c r="U108" s="8">
        <v>0</v>
      </c>
      <c r="V108" s="8">
        <v>0</v>
      </c>
      <c r="W108" s="8"/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11"/>
      <c r="AE108" s="93">
        <v>0</v>
      </c>
    </row>
    <row r="109" spans="1:31" x14ac:dyDescent="0.25">
      <c r="A109" s="9" t="s">
        <v>163</v>
      </c>
      <c r="B109" s="83" t="s">
        <v>163</v>
      </c>
      <c r="C109" s="10">
        <v>3071003</v>
      </c>
      <c r="D109" s="9" t="s">
        <v>163</v>
      </c>
      <c r="E109" s="85">
        <v>0</v>
      </c>
      <c r="F109" s="85">
        <v>0</v>
      </c>
      <c r="G109" s="86">
        <v>0</v>
      </c>
      <c r="H109" s="11">
        <v>3071003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88">
        <v>0</v>
      </c>
      <c r="S109" s="11"/>
      <c r="T109" s="8">
        <v>0</v>
      </c>
      <c r="U109" s="8">
        <v>0</v>
      </c>
      <c r="V109" s="8">
        <v>0</v>
      </c>
      <c r="W109" s="8"/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11"/>
      <c r="AE109" s="93">
        <v>0</v>
      </c>
    </row>
    <row r="110" spans="1:31" x14ac:dyDescent="0.25">
      <c r="A110" s="9" t="s">
        <v>122</v>
      </c>
      <c r="B110" s="83" t="s">
        <v>122</v>
      </c>
      <c r="C110" s="10">
        <v>3071007</v>
      </c>
      <c r="D110" s="9" t="s">
        <v>122</v>
      </c>
      <c r="E110" s="85">
        <v>0</v>
      </c>
      <c r="F110" s="85">
        <v>0</v>
      </c>
      <c r="G110" s="86">
        <v>0</v>
      </c>
      <c r="H110" s="11">
        <v>3071007</v>
      </c>
      <c r="I110" s="7">
        <v>0</v>
      </c>
      <c r="J110" s="5">
        <v>0</v>
      </c>
      <c r="K110" s="5">
        <v>0</v>
      </c>
      <c r="L110" s="5">
        <v>453378.75</v>
      </c>
      <c r="M110" s="5">
        <v>739361.89999999991</v>
      </c>
      <c r="N110" s="5">
        <v>0</v>
      </c>
      <c r="O110" s="5">
        <v>0</v>
      </c>
      <c r="P110" s="5">
        <v>0</v>
      </c>
      <c r="Q110" s="5">
        <v>0</v>
      </c>
      <c r="R110" s="88">
        <v>1192740.6499999999</v>
      </c>
      <c r="S110" s="11"/>
      <c r="T110" s="8">
        <v>0</v>
      </c>
      <c r="U110" s="8">
        <v>0</v>
      </c>
      <c r="V110" s="8">
        <v>0</v>
      </c>
      <c r="W110" s="8"/>
      <c r="X110" s="8">
        <v>0</v>
      </c>
      <c r="Y110" s="8">
        <v>0</v>
      </c>
      <c r="Z110" s="8">
        <v>2936</v>
      </c>
      <c r="AA110" s="8">
        <v>0</v>
      </c>
      <c r="AB110" s="8">
        <v>6028.96</v>
      </c>
      <c r="AC110" s="8">
        <v>5061.55</v>
      </c>
      <c r="AD110" s="11"/>
      <c r="AE110" s="93">
        <v>1206767.1599999999</v>
      </c>
    </row>
    <row r="111" spans="1:31" s="71" customFormat="1" x14ac:dyDescent="0.2">
      <c r="A111" s="15" t="s">
        <v>123</v>
      </c>
      <c r="C111" s="15" t="s">
        <v>123</v>
      </c>
      <c r="D111" s="12" t="s">
        <v>123</v>
      </c>
      <c r="E111" s="12">
        <v>184731647.35970142</v>
      </c>
      <c r="F111" s="12">
        <v>8452166.6666666679</v>
      </c>
      <c r="G111" s="12">
        <v>193183814.02636799</v>
      </c>
      <c r="H111" s="13"/>
      <c r="I111" s="12">
        <v>6382737.0050478168</v>
      </c>
      <c r="J111" s="12">
        <v>14710936.353424655</v>
      </c>
      <c r="K111" s="12">
        <v>412629</v>
      </c>
      <c r="L111" s="12">
        <v>1659874.0299999998</v>
      </c>
      <c r="M111" s="12">
        <v>11345718.359999999</v>
      </c>
      <c r="N111" s="12">
        <v>1096830</v>
      </c>
      <c r="O111" s="12">
        <v>9727416.3300000001</v>
      </c>
      <c r="P111" s="12">
        <v>254020</v>
      </c>
      <c r="Q111" s="12">
        <v>11313225</v>
      </c>
      <c r="R111" s="12">
        <v>56903386.07847245</v>
      </c>
      <c r="S111" s="13"/>
      <c r="T111" s="12">
        <v>753239</v>
      </c>
      <c r="U111" s="12">
        <v>537331</v>
      </c>
      <c r="V111" s="12">
        <v>4226878</v>
      </c>
      <c r="W111" s="12">
        <v>446380</v>
      </c>
      <c r="X111" s="12">
        <v>164317</v>
      </c>
      <c r="Y111" s="12">
        <v>2400</v>
      </c>
      <c r="Z111" s="12">
        <v>1050663.2999999998</v>
      </c>
      <c r="AA111" s="14">
        <v>183281.57500000001</v>
      </c>
      <c r="AB111" s="14">
        <v>1387786.6400000004</v>
      </c>
      <c r="AC111" s="14">
        <v>727189.74000000011</v>
      </c>
      <c r="AD111" s="13"/>
      <c r="AE111" s="92">
        <v>259566666.35984057</v>
      </c>
    </row>
    <row r="112" spans="1:31" x14ac:dyDescent="0.25">
      <c r="H112" s="73"/>
      <c r="S112" s="73"/>
      <c r="AD112" s="73"/>
    </row>
    <row r="113" spans="1:30" hidden="1" x14ac:dyDescent="0.25">
      <c r="A113" s="66"/>
      <c r="D113" s="66"/>
      <c r="E113" s="74">
        <v>184731647.35970142</v>
      </c>
      <c r="F113" s="74">
        <v>8452166.6666666679</v>
      </c>
      <c r="G113" s="87">
        <v>193183814.02636799</v>
      </c>
      <c r="H113" s="74"/>
      <c r="I113" s="74">
        <v>6382737.0050478168</v>
      </c>
      <c r="J113" s="74">
        <v>14710936.353424655</v>
      </c>
      <c r="K113" s="74">
        <v>412629</v>
      </c>
      <c r="L113" s="74">
        <v>1659873.28</v>
      </c>
      <c r="M113" s="74">
        <v>11345719.109999999</v>
      </c>
      <c r="N113" s="74">
        <v>1096830</v>
      </c>
      <c r="O113" s="74">
        <v>9727416.3300000001</v>
      </c>
      <c r="P113" s="74">
        <v>254020</v>
      </c>
      <c r="Q113" s="74">
        <v>11313225</v>
      </c>
      <c r="R113" s="87">
        <v>46290957.688472465</v>
      </c>
      <c r="S113" s="74"/>
      <c r="T113" s="74">
        <v>753239</v>
      </c>
      <c r="U113" s="74">
        <v>537331</v>
      </c>
      <c r="V113" s="74">
        <v>4226878</v>
      </c>
      <c r="W113" s="74"/>
      <c r="X113" s="74">
        <v>164317</v>
      </c>
      <c r="Y113" s="74">
        <v>2400</v>
      </c>
      <c r="Z113" s="74">
        <v>1050663.2999999998</v>
      </c>
      <c r="AA113" s="74">
        <v>183281.57500000001</v>
      </c>
      <c r="AB113" s="74">
        <v>1387786.6400000004</v>
      </c>
      <c r="AC113" s="74">
        <v>727189.74000000011</v>
      </c>
      <c r="AD113" s="74"/>
    </row>
    <row r="114" spans="1:30" hidden="1" x14ac:dyDescent="0.25">
      <c r="A114" s="66"/>
      <c r="D114" s="66"/>
      <c r="E114" s="66">
        <v>0</v>
      </c>
      <c r="F114" s="66">
        <v>0</v>
      </c>
      <c r="G114" s="64">
        <v>0</v>
      </c>
      <c r="H114" s="64"/>
      <c r="I114" s="66">
        <v>0</v>
      </c>
      <c r="J114" s="66">
        <v>0</v>
      </c>
      <c r="K114" s="66">
        <v>0</v>
      </c>
      <c r="L114" s="66">
        <v>-0.74999999976716936</v>
      </c>
      <c r="M114" s="66">
        <v>0.75</v>
      </c>
      <c r="N114" s="66">
        <v>0</v>
      </c>
      <c r="O114" s="66">
        <v>0</v>
      </c>
      <c r="P114" s="66">
        <v>0</v>
      </c>
      <c r="Q114" s="66">
        <v>0</v>
      </c>
      <c r="R114" s="64">
        <v>-10612428.389999986</v>
      </c>
      <c r="S114" s="64"/>
      <c r="T114" s="66">
        <v>0</v>
      </c>
      <c r="U114" s="66">
        <v>0</v>
      </c>
      <c r="V114" s="66">
        <v>0</v>
      </c>
      <c r="W114" s="66"/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4"/>
    </row>
    <row r="115" spans="1:30" x14ac:dyDescent="0.25">
      <c r="A115" s="66"/>
      <c r="D115" s="66"/>
      <c r="E115" s="66"/>
      <c r="F115" s="66"/>
      <c r="G115" s="64"/>
      <c r="H115" s="64"/>
      <c r="I115" s="66"/>
      <c r="J115" s="66"/>
      <c r="K115" s="66"/>
      <c r="L115" s="66"/>
      <c r="M115" s="66"/>
      <c r="N115" s="66"/>
      <c r="O115" s="66"/>
      <c r="P115" s="66"/>
      <c r="Q115" s="66"/>
      <c r="R115" s="64"/>
      <c r="S115" s="64"/>
      <c r="AD115" s="64"/>
    </row>
    <row r="116" spans="1:30" x14ac:dyDescent="0.25">
      <c r="A116" s="66"/>
      <c r="D116" s="66"/>
      <c r="E116" s="66"/>
      <c r="F116" s="66"/>
      <c r="G116" s="64"/>
      <c r="H116" s="64"/>
      <c r="I116" s="66"/>
      <c r="J116" s="66"/>
      <c r="K116" s="66"/>
      <c r="L116" s="66"/>
      <c r="M116" s="66"/>
      <c r="N116" s="66"/>
      <c r="O116" s="66"/>
      <c r="P116" s="66"/>
      <c r="Q116" s="66"/>
      <c r="R116" s="64"/>
      <c r="S116" s="64"/>
      <c r="AD116" s="64"/>
    </row>
  </sheetData>
  <sheetProtection password="A8AB" sheet="1" objects="1" scenarios="1"/>
  <autoFilter ref="A12:AF111" xr:uid="{4A1D1632-314E-4C1B-9E1C-ACE23ED6FFF8}"/>
  <mergeCells count="3">
    <mergeCell ref="E11:G11"/>
    <mergeCell ref="I11:R11"/>
    <mergeCell ref="T11:AC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250B-1B4C-46E0-9462-DD95C18F0027}">
  <dimension ref="B2:F98"/>
  <sheetViews>
    <sheetView topLeftCell="A64" workbookViewId="0">
      <selection activeCell="D103" sqref="D103"/>
    </sheetView>
  </sheetViews>
  <sheetFormatPr defaultRowHeight="15" x14ac:dyDescent="0.25"/>
  <sheetData>
    <row r="2" spans="2:6" x14ac:dyDescent="0.25">
      <c r="B2">
        <v>3071000</v>
      </c>
      <c r="C2" t="s">
        <v>76</v>
      </c>
      <c r="D2">
        <f>VLOOKUP(E2,B:B,1,FALSE)</f>
        <v>3071000</v>
      </c>
      <c r="E2">
        <v>3071000</v>
      </c>
      <c r="F2" t="s">
        <v>76</v>
      </c>
    </row>
    <row r="3" spans="2:6" x14ac:dyDescent="0.25">
      <c r="B3">
        <v>3071002</v>
      </c>
      <c r="C3" t="s">
        <v>64</v>
      </c>
      <c r="D3">
        <f t="shared" ref="D3:D66" si="0">VLOOKUP(E3,B:B,1,FALSE)</f>
        <v>3071002</v>
      </c>
      <c r="E3">
        <v>3071002</v>
      </c>
      <c r="F3" t="s">
        <v>64</v>
      </c>
    </row>
    <row r="4" spans="2:6" x14ac:dyDescent="0.25">
      <c r="B4">
        <v>3071003</v>
      </c>
      <c r="C4" t="s">
        <v>67</v>
      </c>
      <c r="D4">
        <f t="shared" si="0"/>
        <v>3071003</v>
      </c>
      <c r="E4">
        <v>3071003</v>
      </c>
      <c r="F4" t="s">
        <v>67</v>
      </c>
    </row>
    <row r="5" spans="2:6" x14ac:dyDescent="0.25">
      <c r="B5">
        <v>3071007</v>
      </c>
      <c r="C5" t="s">
        <v>122</v>
      </c>
      <c r="D5">
        <f t="shared" si="0"/>
        <v>3071007</v>
      </c>
      <c r="E5">
        <v>3071007</v>
      </c>
      <c r="F5" t="s">
        <v>122</v>
      </c>
    </row>
    <row r="6" spans="2:6" x14ac:dyDescent="0.25">
      <c r="B6">
        <v>3071103</v>
      </c>
      <c r="C6" t="s">
        <v>105</v>
      </c>
      <c r="D6">
        <f t="shared" si="0"/>
        <v>3071103</v>
      </c>
      <c r="E6">
        <v>3071103</v>
      </c>
      <c r="F6" t="s">
        <v>105</v>
      </c>
    </row>
    <row r="7" spans="2:6" x14ac:dyDescent="0.25">
      <c r="B7">
        <v>3071104</v>
      </c>
      <c r="C7" t="s">
        <v>89</v>
      </c>
      <c r="D7">
        <f t="shared" si="0"/>
        <v>3071104</v>
      </c>
      <c r="E7">
        <v>3071104</v>
      </c>
      <c r="F7" t="s">
        <v>89</v>
      </c>
    </row>
    <row r="8" spans="2:6" x14ac:dyDescent="0.25">
      <c r="B8">
        <v>3072000</v>
      </c>
      <c r="C8" t="s">
        <v>69</v>
      </c>
      <c r="D8">
        <f t="shared" si="0"/>
        <v>3072000</v>
      </c>
      <c r="E8">
        <v>3072000</v>
      </c>
      <c r="F8" t="s">
        <v>69</v>
      </c>
    </row>
    <row r="9" spans="2:6" x14ac:dyDescent="0.25">
      <c r="B9">
        <v>3072001</v>
      </c>
      <c r="C9" t="s">
        <v>30</v>
      </c>
      <c r="D9">
        <f t="shared" si="0"/>
        <v>3072001</v>
      </c>
      <c r="E9">
        <v>3072001</v>
      </c>
      <c r="F9" t="s">
        <v>30</v>
      </c>
    </row>
    <row r="10" spans="2:6" x14ac:dyDescent="0.25">
      <c r="B10">
        <v>3072003</v>
      </c>
      <c r="C10" t="s">
        <v>101</v>
      </c>
      <c r="D10">
        <f t="shared" si="0"/>
        <v>3072003</v>
      </c>
      <c r="E10">
        <v>3072003</v>
      </c>
      <c r="F10" t="s">
        <v>101</v>
      </c>
    </row>
    <row r="11" spans="2:6" x14ac:dyDescent="0.25">
      <c r="B11">
        <v>3072004</v>
      </c>
      <c r="C11" t="s">
        <v>29</v>
      </c>
      <c r="D11">
        <f t="shared" si="0"/>
        <v>3072004</v>
      </c>
      <c r="E11">
        <v>3072004</v>
      </c>
      <c r="F11" t="s">
        <v>29</v>
      </c>
    </row>
    <row r="12" spans="2:6" x14ac:dyDescent="0.25">
      <c r="B12">
        <v>3072005</v>
      </c>
      <c r="C12" t="s">
        <v>34</v>
      </c>
      <c r="D12">
        <f t="shared" si="0"/>
        <v>3072005</v>
      </c>
      <c r="E12">
        <v>3072005</v>
      </c>
      <c r="F12" t="s">
        <v>34</v>
      </c>
    </row>
    <row r="13" spans="2:6" x14ac:dyDescent="0.25">
      <c r="B13">
        <v>3072006</v>
      </c>
      <c r="C13" t="s">
        <v>33</v>
      </c>
      <c r="D13">
        <f t="shared" si="0"/>
        <v>3072006</v>
      </c>
      <c r="E13">
        <v>3072006</v>
      </c>
      <c r="F13" t="s">
        <v>33</v>
      </c>
    </row>
    <row r="14" spans="2:6" x14ac:dyDescent="0.25">
      <c r="B14">
        <v>3072010</v>
      </c>
      <c r="C14" t="s">
        <v>119</v>
      </c>
      <c r="D14">
        <f t="shared" si="0"/>
        <v>3072010</v>
      </c>
      <c r="E14">
        <v>3072010</v>
      </c>
      <c r="F14" t="s">
        <v>119</v>
      </c>
    </row>
    <row r="15" spans="2:6" x14ac:dyDescent="0.25">
      <c r="B15">
        <v>3072011</v>
      </c>
      <c r="C15" t="s">
        <v>47</v>
      </c>
      <c r="D15">
        <f t="shared" si="0"/>
        <v>3072011</v>
      </c>
      <c r="E15">
        <v>3072011</v>
      </c>
      <c r="F15" t="s">
        <v>47</v>
      </c>
    </row>
    <row r="16" spans="2:6" x14ac:dyDescent="0.25">
      <c r="B16">
        <v>3072012</v>
      </c>
      <c r="C16" t="s">
        <v>46</v>
      </c>
      <c r="D16">
        <f t="shared" si="0"/>
        <v>3072012</v>
      </c>
      <c r="E16">
        <v>3072012</v>
      </c>
      <c r="F16" t="s">
        <v>46</v>
      </c>
    </row>
    <row r="17" spans="2:6" x14ac:dyDescent="0.25">
      <c r="B17">
        <v>3072022</v>
      </c>
      <c r="C17" t="s">
        <v>53</v>
      </c>
      <c r="D17">
        <f t="shared" si="0"/>
        <v>3072022</v>
      </c>
      <c r="E17">
        <v>3072022</v>
      </c>
      <c r="F17" t="s">
        <v>53</v>
      </c>
    </row>
    <row r="18" spans="2:6" x14ac:dyDescent="0.25">
      <c r="B18">
        <v>3072033</v>
      </c>
      <c r="C18" t="s">
        <v>85</v>
      </c>
      <c r="D18">
        <f t="shared" si="0"/>
        <v>3072033</v>
      </c>
      <c r="E18">
        <v>3072033</v>
      </c>
      <c r="F18" t="s">
        <v>85</v>
      </c>
    </row>
    <row r="19" spans="2:6" x14ac:dyDescent="0.25">
      <c r="B19">
        <v>3072046</v>
      </c>
      <c r="C19" t="s">
        <v>81</v>
      </c>
      <c r="D19">
        <f t="shared" si="0"/>
        <v>3072046</v>
      </c>
      <c r="E19">
        <v>3072046</v>
      </c>
      <c r="F19" t="s">
        <v>81</v>
      </c>
    </row>
    <row r="20" spans="2:6" x14ac:dyDescent="0.25">
      <c r="B20">
        <v>3072058</v>
      </c>
      <c r="C20" t="s">
        <v>98</v>
      </c>
      <c r="D20">
        <f t="shared" si="0"/>
        <v>3072058</v>
      </c>
      <c r="E20">
        <v>3072058</v>
      </c>
      <c r="F20" t="s">
        <v>98</v>
      </c>
    </row>
    <row r="21" spans="2:6" x14ac:dyDescent="0.25">
      <c r="B21">
        <v>3072059</v>
      </c>
      <c r="C21" t="s">
        <v>100</v>
      </c>
      <c r="D21">
        <f t="shared" si="0"/>
        <v>3072059</v>
      </c>
      <c r="E21">
        <v>3072059</v>
      </c>
      <c r="F21" t="s">
        <v>100</v>
      </c>
    </row>
    <row r="22" spans="2:6" x14ac:dyDescent="0.25">
      <c r="B22">
        <v>3072067</v>
      </c>
      <c r="C22" t="s">
        <v>113</v>
      </c>
      <c r="D22">
        <f t="shared" si="0"/>
        <v>3072067</v>
      </c>
      <c r="E22">
        <v>3072067</v>
      </c>
      <c r="F22" t="s">
        <v>113</v>
      </c>
    </row>
    <row r="23" spans="2:6" x14ac:dyDescent="0.25">
      <c r="B23">
        <v>3072071</v>
      </c>
      <c r="C23" t="s">
        <v>112</v>
      </c>
      <c r="D23">
        <f t="shared" si="0"/>
        <v>3072071</v>
      </c>
      <c r="E23">
        <v>3072071</v>
      </c>
      <c r="F23" t="s">
        <v>112</v>
      </c>
    </row>
    <row r="24" spans="2:6" x14ac:dyDescent="0.25">
      <c r="B24">
        <v>3072076</v>
      </c>
      <c r="C24" t="s">
        <v>77</v>
      </c>
      <c r="D24">
        <f t="shared" si="0"/>
        <v>3072076</v>
      </c>
      <c r="E24">
        <v>3072076</v>
      </c>
      <c r="F24" t="s">
        <v>77</v>
      </c>
    </row>
    <row r="25" spans="2:6" x14ac:dyDescent="0.25">
      <c r="B25">
        <v>3072083</v>
      </c>
      <c r="C25" t="s">
        <v>31</v>
      </c>
      <c r="D25">
        <f t="shared" si="0"/>
        <v>3072083</v>
      </c>
      <c r="E25">
        <v>3072083</v>
      </c>
      <c r="F25" t="s">
        <v>31</v>
      </c>
    </row>
    <row r="26" spans="2:6" x14ac:dyDescent="0.25">
      <c r="B26">
        <v>3072088</v>
      </c>
      <c r="C26" t="s">
        <v>42</v>
      </c>
      <c r="D26">
        <f t="shared" si="0"/>
        <v>3072088</v>
      </c>
      <c r="E26">
        <v>3072088</v>
      </c>
      <c r="F26" t="s">
        <v>42</v>
      </c>
    </row>
    <row r="27" spans="2:6" x14ac:dyDescent="0.25">
      <c r="B27">
        <v>3072092</v>
      </c>
      <c r="C27" t="s">
        <v>48</v>
      </c>
      <c r="D27">
        <f t="shared" si="0"/>
        <v>3072092</v>
      </c>
      <c r="E27">
        <v>3072092</v>
      </c>
      <c r="F27" t="s">
        <v>48</v>
      </c>
    </row>
    <row r="28" spans="2:6" x14ac:dyDescent="0.25">
      <c r="B28">
        <v>3072094</v>
      </c>
      <c r="C28" t="s">
        <v>49</v>
      </c>
      <c r="D28">
        <f t="shared" si="0"/>
        <v>3072094</v>
      </c>
      <c r="E28">
        <v>3072094</v>
      </c>
      <c r="F28" t="s">
        <v>49</v>
      </c>
    </row>
    <row r="29" spans="2:6" x14ac:dyDescent="0.25">
      <c r="B29">
        <v>3072115</v>
      </c>
      <c r="C29" t="s">
        <v>82</v>
      </c>
      <c r="D29">
        <f t="shared" si="0"/>
        <v>3072115</v>
      </c>
      <c r="E29">
        <v>3072115</v>
      </c>
      <c r="F29" t="s">
        <v>82</v>
      </c>
    </row>
    <row r="30" spans="2:6" x14ac:dyDescent="0.25">
      <c r="B30">
        <v>3072121</v>
      </c>
      <c r="C30" t="s">
        <v>90</v>
      </c>
      <c r="D30">
        <f t="shared" si="0"/>
        <v>3072121</v>
      </c>
      <c r="E30">
        <v>3072121</v>
      </c>
      <c r="F30" t="s">
        <v>90</v>
      </c>
    </row>
    <row r="31" spans="2:6" x14ac:dyDescent="0.25">
      <c r="B31">
        <v>3072125</v>
      </c>
      <c r="C31" t="s">
        <v>91</v>
      </c>
      <c r="D31">
        <f t="shared" si="0"/>
        <v>3072125</v>
      </c>
      <c r="E31">
        <v>3072125</v>
      </c>
      <c r="F31" t="s">
        <v>91</v>
      </c>
    </row>
    <row r="32" spans="2:6" x14ac:dyDescent="0.25">
      <c r="B32">
        <v>3072150</v>
      </c>
      <c r="C32" t="s">
        <v>65</v>
      </c>
      <c r="D32">
        <f t="shared" si="0"/>
        <v>3072150</v>
      </c>
      <c r="E32">
        <v>3072150</v>
      </c>
      <c r="F32" t="s">
        <v>65</v>
      </c>
    </row>
    <row r="33" spans="2:6" x14ac:dyDescent="0.25">
      <c r="B33">
        <v>3072151</v>
      </c>
      <c r="C33" t="s">
        <v>68</v>
      </c>
      <c r="D33">
        <f t="shared" si="0"/>
        <v>3072151</v>
      </c>
      <c r="E33">
        <v>3072151</v>
      </c>
      <c r="F33" t="s">
        <v>68</v>
      </c>
    </row>
    <row r="34" spans="2:6" x14ac:dyDescent="0.25">
      <c r="B34">
        <v>3072153</v>
      </c>
      <c r="C34" t="s">
        <v>72</v>
      </c>
      <c r="D34">
        <f t="shared" si="0"/>
        <v>3072153</v>
      </c>
      <c r="E34">
        <v>3072153</v>
      </c>
      <c r="F34" t="s">
        <v>72</v>
      </c>
    </row>
    <row r="35" spans="2:6" x14ac:dyDescent="0.25">
      <c r="B35">
        <v>3072154</v>
      </c>
      <c r="C35" t="s">
        <v>92</v>
      </c>
      <c r="D35">
        <f t="shared" si="0"/>
        <v>3072154</v>
      </c>
      <c r="E35">
        <v>3072154</v>
      </c>
      <c r="F35" t="s">
        <v>92</v>
      </c>
    </row>
    <row r="36" spans="2:6" x14ac:dyDescent="0.25">
      <c r="B36">
        <v>3072161</v>
      </c>
      <c r="C36" t="s">
        <v>28</v>
      </c>
      <c r="D36">
        <f t="shared" si="0"/>
        <v>3072161</v>
      </c>
      <c r="E36">
        <v>3072161</v>
      </c>
      <c r="F36" t="s">
        <v>28</v>
      </c>
    </row>
    <row r="37" spans="2:6" x14ac:dyDescent="0.25">
      <c r="B37">
        <v>3072162</v>
      </c>
      <c r="C37" t="s">
        <v>35</v>
      </c>
      <c r="D37">
        <f t="shared" si="0"/>
        <v>3072162</v>
      </c>
      <c r="E37">
        <v>3072162</v>
      </c>
      <c r="F37" t="s">
        <v>35</v>
      </c>
    </row>
    <row r="38" spans="2:6" x14ac:dyDescent="0.25">
      <c r="B38">
        <v>3072163</v>
      </c>
      <c r="C38" t="s">
        <v>41</v>
      </c>
      <c r="D38">
        <f t="shared" si="0"/>
        <v>3072163</v>
      </c>
      <c r="E38">
        <v>3072163</v>
      </c>
      <c r="F38" t="s">
        <v>41</v>
      </c>
    </row>
    <row r="39" spans="2:6" x14ac:dyDescent="0.25">
      <c r="B39">
        <v>3072164</v>
      </c>
      <c r="C39" t="s">
        <v>43</v>
      </c>
      <c r="D39">
        <f t="shared" si="0"/>
        <v>3072164</v>
      </c>
      <c r="E39">
        <v>3072164</v>
      </c>
      <c r="F39" t="s">
        <v>43</v>
      </c>
    </row>
    <row r="40" spans="2:6" x14ac:dyDescent="0.25">
      <c r="B40">
        <v>3072165</v>
      </c>
      <c r="C40" t="s">
        <v>44</v>
      </c>
      <c r="D40">
        <f t="shared" si="0"/>
        <v>3072165</v>
      </c>
      <c r="E40">
        <v>3072165</v>
      </c>
      <c r="F40" t="s">
        <v>44</v>
      </c>
    </row>
    <row r="41" spans="2:6" x14ac:dyDescent="0.25">
      <c r="B41">
        <v>3072166</v>
      </c>
      <c r="C41" t="s">
        <v>51</v>
      </c>
      <c r="D41">
        <f t="shared" si="0"/>
        <v>3072166</v>
      </c>
      <c r="E41">
        <v>3072166</v>
      </c>
      <c r="F41" t="s">
        <v>51</v>
      </c>
    </row>
    <row r="42" spans="2:6" x14ac:dyDescent="0.25">
      <c r="B42">
        <v>3072167</v>
      </c>
      <c r="C42" t="s">
        <v>59</v>
      </c>
      <c r="D42">
        <f t="shared" si="0"/>
        <v>3072167</v>
      </c>
      <c r="E42">
        <v>3072167</v>
      </c>
      <c r="F42" t="s">
        <v>59</v>
      </c>
    </row>
    <row r="43" spans="2:6" x14ac:dyDescent="0.25">
      <c r="B43">
        <v>3072168</v>
      </c>
      <c r="C43" t="s">
        <v>60</v>
      </c>
      <c r="D43">
        <f t="shared" si="0"/>
        <v>3072168</v>
      </c>
      <c r="E43">
        <v>3072168</v>
      </c>
      <c r="F43" t="s">
        <v>60</v>
      </c>
    </row>
    <row r="44" spans="2:6" x14ac:dyDescent="0.25">
      <c r="B44">
        <v>3072169</v>
      </c>
      <c r="C44" t="s">
        <v>63</v>
      </c>
      <c r="D44">
        <f t="shared" si="0"/>
        <v>3072169</v>
      </c>
      <c r="E44">
        <v>3072169</v>
      </c>
      <c r="F44" t="s">
        <v>63</v>
      </c>
    </row>
    <row r="45" spans="2:6" x14ac:dyDescent="0.25">
      <c r="B45">
        <v>3072170</v>
      </c>
      <c r="C45" t="s">
        <v>66</v>
      </c>
      <c r="D45">
        <f t="shared" si="0"/>
        <v>3072170</v>
      </c>
      <c r="E45">
        <v>3072170</v>
      </c>
      <c r="F45" t="s">
        <v>66</v>
      </c>
    </row>
    <row r="46" spans="2:6" x14ac:dyDescent="0.25">
      <c r="B46">
        <v>3072171</v>
      </c>
      <c r="C46" t="s">
        <v>70</v>
      </c>
      <c r="D46">
        <f t="shared" si="0"/>
        <v>3072171</v>
      </c>
      <c r="E46">
        <v>3072171</v>
      </c>
      <c r="F46" t="s">
        <v>70</v>
      </c>
    </row>
    <row r="47" spans="2:6" x14ac:dyDescent="0.25">
      <c r="B47">
        <v>3072172</v>
      </c>
      <c r="C47" t="s">
        <v>115</v>
      </c>
      <c r="D47">
        <f t="shared" si="0"/>
        <v>3072172</v>
      </c>
      <c r="E47">
        <v>3072172</v>
      </c>
      <c r="F47" t="s">
        <v>115</v>
      </c>
    </row>
    <row r="48" spans="2:6" x14ac:dyDescent="0.25">
      <c r="B48">
        <v>3072173</v>
      </c>
      <c r="C48" t="s">
        <v>73</v>
      </c>
      <c r="D48">
        <f t="shared" si="0"/>
        <v>3072173</v>
      </c>
      <c r="E48">
        <v>3072173</v>
      </c>
      <c r="F48" t="s">
        <v>73</v>
      </c>
    </row>
    <row r="49" spans="2:6" x14ac:dyDescent="0.25">
      <c r="B49">
        <v>3072174</v>
      </c>
      <c r="C49" t="s">
        <v>74</v>
      </c>
      <c r="D49">
        <f t="shared" si="0"/>
        <v>3072174</v>
      </c>
      <c r="E49">
        <v>3072174</v>
      </c>
      <c r="F49" t="s">
        <v>74</v>
      </c>
    </row>
    <row r="50" spans="2:6" x14ac:dyDescent="0.25">
      <c r="B50">
        <v>3072175</v>
      </c>
      <c r="C50" t="s">
        <v>84</v>
      </c>
      <c r="D50">
        <f t="shared" si="0"/>
        <v>3072175</v>
      </c>
      <c r="E50">
        <v>3072175</v>
      </c>
      <c r="F50" t="s">
        <v>84</v>
      </c>
    </row>
    <row r="51" spans="2:6" x14ac:dyDescent="0.25">
      <c r="B51">
        <v>3072176</v>
      </c>
      <c r="C51" t="s">
        <v>87</v>
      </c>
      <c r="D51">
        <f t="shared" si="0"/>
        <v>3072176</v>
      </c>
      <c r="E51">
        <v>3072176</v>
      </c>
      <c r="F51" t="s">
        <v>87</v>
      </c>
    </row>
    <row r="52" spans="2:6" x14ac:dyDescent="0.25">
      <c r="B52">
        <v>3072177</v>
      </c>
      <c r="C52" t="s">
        <v>104</v>
      </c>
      <c r="D52">
        <f t="shared" si="0"/>
        <v>3072177</v>
      </c>
      <c r="E52">
        <v>3072177</v>
      </c>
      <c r="F52" t="s">
        <v>104</v>
      </c>
    </row>
    <row r="53" spans="2:6" x14ac:dyDescent="0.25">
      <c r="B53">
        <v>3072178</v>
      </c>
      <c r="C53" t="s">
        <v>110</v>
      </c>
      <c r="D53">
        <f t="shared" si="0"/>
        <v>3072178</v>
      </c>
      <c r="E53">
        <v>3072178</v>
      </c>
      <c r="F53" t="s">
        <v>110</v>
      </c>
    </row>
    <row r="54" spans="2:6" x14ac:dyDescent="0.25">
      <c r="B54">
        <v>3072179</v>
      </c>
      <c r="C54" t="s">
        <v>116</v>
      </c>
      <c r="D54">
        <f t="shared" si="0"/>
        <v>3072179</v>
      </c>
      <c r="E54">
        <v>3072179</v>
      </c>
      <c r="F54" t="s">
        <v>116</v>
      </c>
    </row>
    <row r="55" spans="2:6" x14ac:dyDescent="0.25">
      <c r="B55">
        <v>3072180</v>
      </c>
      <c r="C55" t="s">
        <v>58</v>
      </c>
      <c r="D55">
        <f t="shared" si="0"/>
        <v>3072180</v>
      </c>
      <c r="E55">
        <v>3072180</v>
      </c>
      <c r="F55" t="s">
        <v>58</v>
      </c>
    </row>
    <row r="56" spans="2:6" x14ac:dyDescent="0.25">
      <c r="B56">
        <v>3072181</v>
      </c>
      <c r="C56" t="s">
        <v>106</v>
      </c>
      <c r="D56">
        <f t="shared" si="0"/>
        <v>3072181</v>
      </c>
      <c r="E56">
        <v>3072181</v>
      </c>
      <c r="F56" t="s">
        <v>106</v>
      </c>
    </row>
    <row r="57" spans="2:6" x14ac:dyDescent="0.25">
      <c r="B57">
        <v>3072182</v>
      </c>
      <c r="C57" t="s">
        <v>78</v>
      </c>
      <c r="D57">
        <f t="shared" si="0"/>
        <v>3072182</v>
      </c>
      <c r="E57">
        <v>3072182</v>
      </c>
      <c r="F57" t="s">
        <v>78</v>
      </c>
    </row>
    <row r="58" spans="2:6" x14ac:dyDescent="0.25">
      <c r="B58">
        <v>3072183</v>
      </c>
      <c r="C58" t="s">
        <v>107</v>
      </c>
      <c r="D58">
        <f t="shared" si="0"/>
        <v>3072183</v>
      </c>
      <c r="E58">
        <v>3072183</v>
      </c>
      <c r="F58" t="s">
        <v>107</v>
      </c>
    </row>
    <row r="59" spans="2:6" x14ac:dyDescent="0.25">
      <c r="B59">
        <v>3072185</v>
      </c>
      <c r="C59" t="s">
        <v>37</v>
      </c>
      <c r="D59">
        <f t="shared" si="0"/>
        <v>3072185</v>
      </c>
      <c r="E59">
        <v>3072185</v>
      </c>
      <c r="F59" t="s">
        <v>37</v>
      </c>
    </row>
    <row r="60" spans="2:6" x14ac:dyDescent="0.25">
      <c r="B60">
        <v>3072186</v>
      </c>
      <c r="C60" t="s">
        <v>109</v>
      </c>
      <c r="D60">
        <f t="shared" si="0"/>
        <v>3072186</v>
      </c>
      <c r="E60">
        <v>3072186</v>
      </c>
      <c r="F60" t="s">
        <v>109</v>
      </c>
    </row>
    <row r="61" spans="2:6" x14ac:dyDescent="0.25">
      <c r="B61">
        <v>3072187</v>
      </c>
      <c r="C61" t="s">
        <v>61</v>
      </c>
      <c r="D61">
        <f t="shared" si="0"/>
        <v>3072187</v>
      </c>
      <c r="E61">
        <v>3072187</v>
      </c>
      <c r="F61" t="s">
        <v>61</v>
      </c>
    </row>
    <row r="62" spans="2:6" x14ac:dyDescent="0.25">
      <c r="B62">
        <v>3073500</v>
      </c>
      <c r="C62" t="s">
        <v>79</v>
      </c>
      <c r="D62">
        <f t="shared" si="0"/>
        <v>3073500</v>
      </c>
      <c r="E62">
        <v>3073500</v>
      </c>
      <c r="F62" t="s">
        <v>79</v>
      </c>
    </row>
    <row r="63" spans="2:6" x14ac:dyDescent="0.25">
      <c r="B63">
        <v>3073503</v>
      </c>
      <c r="C63" t="s">
        <v>86</v>
      </c>
      <c r="D63">
        <f t="shared" si="0"/>
        <v>3073503</v>
      </c>
      <c r="E63">
        <v>3073503</v>
      </c>
      <c r="F63" t="s">
        <v>86</v>
      </c>
    </row>
    <row r="64" spans="2:6" x14ac:dyDescent="0.25">
      <c r="B64">
        <v>3073504</v>
      </c>
      <c r="C64" t="s">
        <v>97</v>
      </c>
      <c r="D64">
        <f t="shared" si="0"/>
        <v>3073504</v>
      </c>
      <c r="E64">
        <v>3073504</v>
      </c>
      <c r="F64" t="s">
        <v>97</v>
      </c>
    </row>
    <row r="65" spans="2:6" x14ac:dyDescent="0.25">
      <c r="B65">
        <v>3073505</v>
      </c>
      <c r="C65" t="s">
        <v>95</v>
      </c>
      <c r="D65">
        <f t="shared" si="0"/>
        <v>3073505</v>
      </c>
      <c r="E65">
        <v>3073505</v>
      </c>
      <c r="F65" t="s">
        <v>95</v>
      </c>
    </row>
    <row r="66" spans="2:6" x14ac:dyDescent="0.25">
      <c r="B66">
        <v>3073506</v>
      </c>
      <c r="C66" t="s">
        <v>96</v>
      </c>
      <c r="D66">
        <f t="shared" si="0"/>
        <v>3073506</v>
      </c>
      <c r="E66">
        <v>3073506</v>
      </c>
      <c r="F66" t="s">
        <v>96</v>
      </c>
    </row>
    <row r="67" spans="2:6" x14ac:dyDescent="0.25">
      <c r="B67">
        <v>3073507</v>
      </c>
      <c r="C67" t="s">
        <v>99</v>
      </c>
      <c r="D67">
        <f t="shared" ref="D67:D98" si="1">VLOOKUP(E67,B:B,1,FALSE)</f>
        <v>3073507</v>
      </c>
      <c r="E67">
        <v>3073507</v>
      </c>
      <c r="F67" t="s">
        <v>99</v>
      </c>
    </row>
    <row r="68" spans="2:6" x14ac:dyDescent="0.25">
      <c r="B68">
        <v>3073508</v>
      </c>
      <c r="C68" t="s">
        <v>102</v>
      </c>
      <c r="D68">
        <f t="shared" si="1"/>
        <v>3073508</v>
      </c>
      <c r="E68">
        <v>3073508</v>
      </c>
      <c r="F68" t="s">
        <v>102</v>
      </c>
    </row>
    <row r="69" spans="2:6" x14ac:dyDescent="0.25">
      <c r="B69">
        <v>3073509</v>
      </c>
      <c r="C69" t="s">
        <v>103</v>
      </c>
      <c r="D69">
        <f t="shared" si="1"/>
        <v>3073509</v>
      </c>
      <c r="E69">
        <v>3073509</v>
      </c>
      <c r="F69" t="s">
        <v>103</v>
      </c>
    </row>
    <row r="70" spans="2:6" x14ac:dyDescent="0.25">
      <c r="B70">
        <v>3073510</v>
      </c>
      <c r="C70" t="s">
        <v>54</v>
      </c>
      <c r="D70">
        <f t="shared" si="1"/>
        <v>3073510</v>
      </c>
      <c r="E70">
        <v>3073510</v>
      </c>
      <c r="F70" t="s">
        <v>54</v>
      </c>
    </row>
    <row r="71" spans="2:6" x14ac:dyDescent="0.25">
      <c r="B71">
        <v>3073511</v>
      </c>
      <c r="C71" t="s">
        <v>88</v>
      </c>
      <c r="D71">
        <f t="shared" si="1"/>
        <v>3073511</v>
      </c>
      <c r="E71">
        <v>3073511</v>
      </c>
      <c r="F71" t="s">
        <v>88</v>
      </c>
    </row>
    <row r="72" spans="2:6" x14ac:dyDescent="0.25">
      <c r="B72">
        <v>3073512</v>
      </c>
      <c r="C72" t="s">
        <v>80</v>
      </c>
      <c r="D72">
        <f t="shared" si="1"/>
        <v>3073512</v>
      </c>
      <c r="E72">
        <v>3073512</v>
      </c>
      <c r="F72" t="s">
        <v>80</v>
      </c>
    </row>
    <row r="73" spans="2:6" x14ac:dyDescent="0.25">
      <c r="B73">
        <v>3073513</v>
      </c>
      <c r="C73" t="s">
        <v>40</v>
      </c>
      <c r="D73">
        <f t="shared" si="1"/>
        <v>3073513</v>
      </c>
      <c r="E73">
        <v>3073513</v>
      </c>
      <c r="F73" t="s">
        <v>40</v>
      </c>
    </row>
    <row r="74" spans="2:6" x14ac:dyDescent="0.25">
      <c r="B74">
        <v>3074000</v>
      </c>
      <c r="C74" t="s">
        <v>114</v>
      </c>
      <c r="D74">
        <f t="shared" si="1"/>
        <v>3074000</v>
      </c>
      <c r="E74">
        <v>3074000</v>
      </c>
      <c r="F74" t="s">
        <v>114</v>
      </c>
    </row>
    <row r="75" spans="2:6" x14ac:dyDescent="0.25">
      <c r="B75">
        <v>3074001</v>
      </c>
      <c r="C75" t="s">
        <v>52</v>
      </c>
      <c r="D75">
        <f t="shared" si="1"/>
        <v>3074001</v>
      </c>
      <c r="E75">
        <v>3074001</v>
      </c>
      <c r="F75" t="s">
        <v>52</v>
      </c>
    </row>
    <row r="76" spans="2:6" x14ac:dyDescent="0.25">
      <c r="B76">
        <v>3074002</v>
      </c>
      <c r="C76" t="s">
        <v>153</v>
      </c>
      <c r="D76">
        <f t="shared" si="1"/>
        <v>3074002</v>
      </c>
      <c r="E76">
        <v>3074002</v>
      </c>
      <c r="F76" t="s">
        <v>153</v>
      </c>
    </row>
    <row r="77" spans="2:6" x14ac:dyDescent="0.25">
      <c r="B77">
        <v>3074007</v>
      </c>
      <c r="C77" t="s">
        <v>152</v>
      </c>
      <c r="D77">
        <f t="shared" si="1"/>
        <v>3074007</v>
      </c>
      <c r="E77">
        <v>3074007</v>
      </c>
      <c r="F77" t="s">
        <v>152</v>
      </c>
    </row>
    <row r="78" spans="2:6" x14ac:dyDescent="0.25">
      <c r="B78">
        <v>3074020</v>
      </c>
      <c r="C78" t="s">
        <v>111</v>
      </c>
      <c r="D78">
        <f t="shared" si="1"/>
        <v>3074020</v>
      </c>
      <c r="E78">
        <v>3074020</v>
      </c>
      <c r="F78" t="s">
        <v>111</v>
      </c>
    </row>
    <row r="79" spans="2:6" x14ac:dyDescent="0.25">
      <c r="B79">
        <v>3074030</v>
      </c>
      <c r="C79" t="s">
        <v>45</v>
      </c>
      <c r="D79">
        <f t="shared" si="1"/>
        <v>3074030</v>
      </c>
      <c r="E79">
        <v>3074030</v>
      </c>
      <c r="F79" t="s">
        <v>45</v>
      </c>
    </row>
    <row r="80" spans="2:6" x14ac:dyDescent="0.25">
      <c r="B80">
        <v>3074031</v>
      </c>
      <c r="C80" t="s">
        <v>57</v>
      </c>
      <c r="D80">
        <f t="shared" si="1"/>
        <v>3074031</v>
      </c>
      <c r="E80">
        <v>3074031</v>
      </c>
      <c r="F80" t="s">
        <v>57</v>
      </c>
    </row>
    <row r="81" spans="2:6" x14ac:dyDescent="0.25">
      <c r="B81">
        <v>3074036</v>
      </c>
      <c r="C81" t="s">
        <v>56</v>
      </c>
      <c r="D81">
        <f t="shared" si="1"/>
        <v>3074036</v>
      </c>
      <c r="E81">
        <v>3074036</v>
      </c>
      <c r="F81" t="s">
        <v>56</v>
      </c>
    </row>
    <row r="82" spans="2:6" x14ac:dyDescent="0.25">
      <c r="B82">
        <v>3074602</v>
      </c>
      <c r="C82" t="s">
        <v>108</v>
      </c>
      <c r="D82">
        <f t="shared" si="1"/>
        <v>3074602</v>
      </c>
      <c r="E82">
        <v>3074602</v>
      </c>
      <c r="F82" t="s">
        <v>108</v>
      </c>
    </row>
    <row r="83" spans="2:6" x14ac:dyDescent="0.25">
      <c r="B83">
        <v>3074603</v>
      </c>
      <c r="C83" t="s">
        <v>38</v>
      </c>
      <c r="D83">
        <f t="shared" si="1"/>
        <v>3074603</v>
      </c>
      <c r="E83">
        <v>3074603</v>
      </c>
      <c r="F83" t="s">
        <v>38</v>
      </c>
    </row>
    <row r="84" spans="2:6" x14ac:dyDescent="0.25">
      <c r="B84">
        <v>3075200</v>
      </c>
      <c r="C84" t="s">
        <v>118</v>
      </c>
      <c r="D84">
        <f t="shared" si="1"/>
        <v>3075200</v>
      </c>
      <c r="E84">
        <v>3075200</v>
      </c>
      <c r="F84" t="s">
        <v>118</v>
      </c>
    </row>
    <row r="85" spans="2:6" x14ac:dyDescent="0.25">
      <c r="B85">
        <v>3075201</v>
      </c>
      <c r="C85" t="s">
        <v>117</v>
      </c>
      <c r="D85">
        <f t="shared" si="1"/>
        <v>3075201</v>
      </c>
      <c r="E85">
        <v>3075201</v>
      </c>
      <c r="F85" t="s">
        <v>117</v>
      </c>
    </row>
    <row r="86" spans="2:6" x14ac:dyDescent="0.25">
      <c r="B86">
        <v>3075400</v>
      </c>
      <c r="C86" t="s">
        <v>36</v>
      </c>
      <c r="D86">
        <f t="shared" si="1"/>
        <v>3075400</v>
      </c>
      <c r="E86">
        <v>3075400</v>
      </c>
      <c r="F86" t="s">
        <v>36</v>
      </c>
    </row>
    <row r="87" spans="2:6" x14ac:dyDescent="0.25">
      <c r="B87">
        <v>3075401</v>
      </c>
      <c r="C87" t="s">
        <v>62</v>
      </c>
      <c r="D87">
        <f t="shared" si="1"/>
        <v>3075401</v>
      </c>
      <c r="E87">
        <v>3075401</v>
      </c>
      <c r="F87" t="s">
        <v>62</v>
      </c>
    </row>
    <row r="88" spans="2:6" x14ac:dyDescent="0.25">
      <c r="B88">
        <v>3075402</v>
      </c>
      <c r="C88" t="s">
        <v>55</v>
      </c>
      <c r="D88">
        <f t="shared" si="1"/>
        <v>3075402</v>
      </c>
      <c r="E88">
        <v>3075402</v>
      </c>
      <c r="F88" t="s">
        <v>55</v>
      </c>
    </row>
    <row r="89" spans="2:6" x14ac:dyDescent="0.25">
      <c r="B89">
        <v>3075403</v>
      </c>
      <c r="C89" t="s">
        <v>50</v>
      </c>
      <c r="D89">
        <f t="shared" si="1"/>
        <v>3075403</v>
      </c>
      <c r="E89">
        <v>3075403</v>
      </c>
      <c r="F89" t="s">
        <v>50</v>
      </c>
    </row>
    <row r="90" spans="2:6" x14ac:dyDescent="0.25">
      <c r="B90">
        <v>3075404</v>
      </c>
      <c r="C90" t="s">
        <v>83</v>
      </c>
      <c r="D90">
        <f t="shared" si="1"/>
        <v>3075404</v>
      </c>
      <c r="E90">
        <v>3075404</v>
      </c>
      <c r="F90" t="s">
        <v>83</v>
      </c>
    </row>
    <row r="91" spans="2:6" x14ac:dyDescent="0.25">
      <c r="B91">
        <v>3077005</v>
      </c>
      <c r="C91" t="s">
        <v>32</v>
      </c>
      <c r="D91" t="e">
        <f t="shared" si="1"/>
        <v>#N/A</v>
      </c>
      <c r="E91">
        <v>3076905</v>
      </c>
      <c r="F91" t="s">
        <v>27</v>
      </c>
    </row>
    <row r="92" spans="2:6" x14ac:dyDescent="0.25">
      <c r="B92">
        <v>3077007</v>
      </c>
      <c r="C92" t="s">
        <v>39</v>
      </c>
      <c r="D92">
        <f t="shared" si="1"/>
        <v>3077005</v>
      </c>
      <c r="E92">
        <v>3077005</v>
      </c>
      <c r="F92" t="s">
        <v>32</v>
      </c>
    </row>
    <row r="93" spans="2:6" x14ac:dyDescent="0.25">
      <c r="B93">
        <v>3077010</v>
      </c>
      <c r="C93" t="s">
        <v>75</v>
      </c>
      <c r="D93">
        <f t="shared" si="1"/>
        <v>3077007</v>
      </c>
      <c r="E93">
        <v>3077007</v>
      </c>
      <c r="F93" t="s">
        <v>39</v>
      </c>
    </row>
    <row r="94" spans="2:6" x14ac:dyDescent="0.25">
      <c r="B94">
        <v>3077012</v>
      </c>
      <c r="C94" t="s">
        <v>71</v>
      </c>
      <c r="D94">
        <f t="shared" si="1"/>
        <v>3077010</v>
      </c>
      <c r="E94">
        <v>3077010</v>
      </c>
      <c r="F94" t="s">
        <v>75</v>
      </c>
    </row>
    <row r="95" spans="2:6" x14ac:dyDescent="0.25">
      <c r="B95">
        <v>3077013</v>
      </c>
      <c r="C95" t="s">
        <v>93</v>
      </c>
      <c r="D95">
        <f t="shared" si="1"/>
        <v>3077012</v>
      </c>
      <c r="E95">
        <v>3077012</v>
      </c>
      <c r="F95" t="s">
        <v>71</v>
      </c>
    </row>
    <row r="96" spans="2:6" x14ac:dyDescent="0.25">
      <c r="B96">
        <v>3077014</v>
      </c>
      <c r="C96" t="s">
        <v>94</v>
      </c>
      <c r="D96">
        <f t="shared" si="1"/>
        <v>3077013</v>
      </c>
      <c r="E96">
        <v>3077013</v>
      </c>
      <c r="F96" t="s">
        <v>93</v>
      </c>
    </row>
    <row r="97" spans="2:6" x14ac:dyDescent="0.25">
      <c r="B97" t="s">
        <v>121</v>
      </c>
      <c r="C97" t="s">
        <v>120</v>
      </c>
      <c r="D97">
        <f t="shared" si="1"/>
        <v>3077014</v>
      </c>
      <c r="E97">
        <v>3077014</v>
      </c>
      <c r="F97" t="s">
        <v>94</v>
      </c>
    </row>
    <row r="98" spans="2:6" x14ac:dyDescent="0.25">
      <c r="D98" t="str">
        <f t="shared" si="1"/>
        <v>-</v>
      </c>
      <c r="E98" t="s">
        <v>121</v>
      </c>
      <c r="F98" t="s">
        <v>120</v>
      </c>
    </row>
  </sheetData>
  <sortState ref="E2:F98">
    <sortCondition ref="E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 Summary</vt:lpstr>
      <vt:lpstr>All Schools</vt:lpstr>
      <vt:lpstr>Sheet1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Kashmira Lad</dc:creator>
  <cp:lastModifiedBy>Janet Van Der Meulen</cp:lastModifiedBy>
  <cp:lastPrinted>2019-02-22T17:09:47Z</cp:lastPrinted>
  <dcterms:created xsi:type="dcterms:W3CDTF">2019-02-14T11:50:49Z</dcterms:created>
  <dcterms:modified xsi:type="dcterms:W3CDTF">2019-03-14T15:14:27Z</dcterms:modified>
</cp:coreProperties>
</file>