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dpollard_ealing_gov_uk/Documents/Desktop/"/>
    </mc:Choice>
  </mc:AlternateContent>
  <xr:revisionPtr revIDLastSave="0" documentId="8_{1313737C-8C12-4E66-B2E3-6AB8CCA455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ficit recovery plan" sheetId="12" r:id="rId1"/>
    <sheet name="Deficit recovery plan example" sheetId="13" r:id="rId2"/>
    <sheet name="SCHOOL LIST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2" l="1"/>
  <c r="F13" i="12"/>
  <c r="E28" i="12"/>
  <c r="F28" i="12"/>
  <c r="C36" i="13"/>
  <c r="C28" i="12"/>
  <c r="C13" i="12"/>
  <c r="D28" i="12"/>
  <c r="D13" i="12"/>
  <c r="F30" i="12" l="1"/>
  <c r="C30" i="12"/>
  <c r="C34" i="12" s="1"/>
  <c r="C36" i="12" s="1"/>
  <c r="E30" i="12"/>
  <c r="D30" i="12"/>
  <c r="F28" i="13"/>
  <c r="E28" i="13"/>
  <c r="D28" i="13"/>
  <c r="C28" i="13"/>
  <c r="F13" i="13"/>
  <c r="E13" i="13"/>
  <c r="D13" i="13"/>
  <c r="C13" i="13"/>
  <c r="D32" i="12" l="1"/>
  <c r="D34" i="12" s="1"/>
  <c r="E32" i="12" s="1"/>
  <c r="E34" i="12" s="1"/>
  <c r="F30" i="13"/>
  <c r="E30" i="13"/>
  <c r="D30" i="13"/>
  <c r="C30" i="13"/>
  <c r="C34" i="13" s="1"/>
  <c r="F32" i="12" l="1"/>
  <c r="F34" i="12" s="1"/>
  <c r="F36" i="12" s="1"/>
  <c r="E36" i="12"/>
  <c r="D36" i="12"/>
  <c r="D32" i="13"/>
  <c r="D34" i="13" s="1"/>
  <c r="D36" i="13" l="1"/>
  <c r="E32" i="13"/>
  <c r="E34" i="13" s="1"/>
  <c r="E36" i="13" l="1"/>
  <c r="F32" i="13"/>
  <c r="F34" i="13" s="1"/>
  <c r="F36" i="13" s="1"/>
</calcChain>
</file>

<file path=xl/sharedStrings.xml><?xml version="1.0" encoding="utf-8"?>
<sst xmlns="http://schemas.openxmlformats.org/spreadsheetml/2006/main" count="171" uniqueCount="124">
  <si>
    <t>ANSON</t>
  </si>
  <si>
    <t>BARHAM</t>
  </si>
  <si>
    <t>BRAINTCROFT</t>
  </si>
  <si>
    <t>BRENTFIELD</t>
  </si>
  <si>
    <t>BYRON COURT</t>
  </si>
  <si>
    <t>CARLTON VALE INFANT</t>
  </si>
  <si>
    <t>CHALKHILL</t>
  </si>
  <si>
    <t>CHRIST CHURCH BROND CE</t>
  </si>
  <si>
    <t>COLLEGE GREEN</t>
  </si>
  <si>
    <t>CONVENT OF J&amp;M RC INFANT</t>
  </si>
  <si>
    <t>COPLAND</t>
  </si>
  <si>
    <t>CURZON CRESCENT</t>
  </si>
  <si>
    <t>DONNINGTON</t>
  </si>
  <si>
    <t>ELSLEY</t>
  </si>
  <si>
    <t>FAWOOD</t>
  </si>
  <si>
    <t>FRYENT</t>
  </si>
  <si>
    <t>FURNESS</t>
  </si>
  <si>
    <t>GLADSTONE PARK</t>
  </si>
  <si>
    <t>GRANVILLE PLUS</t>
  </si>
  <si>
    <t>HARLESDEN</t>
  </si>
  <si>
    <t>ISLAMIA</t>
  </si>
  <si>
    <t>JFS</t>
  </si>
  <si>
    <t>JOHN KEBLE CE</t>
  </si>
  <si>
    <t>KILBURN PARK</t>
  </si>
  <si>
    <t>KINGSBURY GREEN</t>
  </si>
  <si>
    <t>LEOPOLD</t>
  </si>
  <si>
    <t>LYON PARK INFANTS</t>
  </si>
  <si>
    <t>LYON PARK JUNIORS</t>
  </si>
  <si>
    <t>MALOREES INFANTS</t>
  </si>
  <si>
    <t>MALOREES JUNIORS</t>
  </si>
  <si>
    <t>MANOR DAY</t>
  </si>
  <si>
    <t>MICHAEL SOBELL SINAI</t>
  </si>
  <si>
    <t>MITCHELL BROOK</t>
  </si>
  <si>
    <t>MORA</t>
  </si>
  <si>
    <t>MOUNT STEWART INFANTS</t>
  </si>
  <si>
    <t>MOUNT STEWART JUNIORS</t>
  </si>
  <si>
    <t>NEWFIELD</t>
  </si>
  <si>
    <t>NEWMAN</t>
  </si>
  <si>
    <t>NORTHVIEW</t>
  </si>
  <si>
    <t>NW LONDON JEWISH</t>
  </si>
  <si>
    <t>OAKINGTON MANOR</t>
  </si>
  <si>
    <t>OLIVER GOLDSMITH</t>
  </si>
  <si>
    <t>OUR LADY OF GRACE RC INF</t>
  </si>
  <si>
    <t>OUR LADY OF GRACE RC JNR</t>
  </si>
  <si>
    <t>OUR LADY OF LOURDES RC</t>
  </si>
  <si>
    <t>PARK LANE</t>
  </si>
  <si>
    <t>PRESTON PARK</t>
  </si>
  <si>
    <t>PRINCESS FREDERICA CE</t>
  </si>
  <si>
    <t>ROE GREEN INFANTS</t>
  </si>
  <si>
    <t>ROE GREEN JUNIORS</t>
  </si>
  <si>
    <t>SALUSBURY</t>
  </si>
  <si>
    <t>ST ANDREW &amp; ST FRANCIS CE</t>
  </si>
  <si>
    <t>ST GREGORY'S RC</t>
  </si>
  <si>
    <t>ST JOSEPH'S RC INFANTS</t>
  </si>
  <si>
    <t>ST JOSEPH'S RC JUNIORS</t>
  </si>
  <si>
    <t>ST JOSEPH'S RC</t>
  </si>
  <si>
    <t>ST MARGARET CLITHEROW RC</t>
  </si>
  <si>
    <t>ST MARY MAGDALEN'S RC</t>
  </si>
  <si>
    <t>ST MARY'S CE</t>
  </si>
  <si>
    <t>ST MARYS RC</t>
  </si>
  <si>
    <t>ST ROBERT SOUTHWELL RC</t>
  </si>
  <si>
    <t>STONEBRIDGE</t>
  </si>
  <si>
    <t>TORAH TEMIMAH</t>
  </si>
  <si>
    <t>THE VILLAGE</t>
  </si>
  <si>
    <t>UXENDON MANOR</t>
  </si>
  <si>
    <t>PHOENIX ARCH</t>
  </si>
  <si>
    <t>WEMBLEY PRIMARY</t>
  </si>
  <si>
    <t>WOODFIELD</t>
  </si>
  <si>
    <t>WYKEHAM</t>
  </si>
  <si>
    <t>Prior Year</t>
  </si>
  <si>
    <t>Year 1</t>
  </si>
  <si>
    <t>Year 2</t>
  </si>
  <si>
    <t>Year 3</t>
  </si>
  <si>
    <t>Notes on reductions and timings</t>
  </si>
  <si>
    <t>2021/22</t>
  </si>
  <si>
    <t>2022/23</t>
  </si>
  <si>
    <t>Total Budget Share</t>
  </si>
  <si>
    <t>Pupil Premium</t>
  </si>
  <si>
    <t>Additional Grant for Schools</t>
  </si>
  <si>
    <t>Other Income</t>
  </si>
  <si>
    <t>Total Revenue Income</t>
  </si>
  <si>
    <t>Teaching Staff (Payroll)</t>
  </si>
  <si>
    <t>Support Staff (Payroll)</t>
  </si>
  <si>
    <t>Agency Supply Teaching Staff</t>
  </si>
  <si>
    <t>Other Employees Costs</t>
  </si>
  <si>
    <t>Premises Costs</t>
  </si>
  <si>
    <t>Learning Resources</t>
  </si>
  <si>
    <t>Supplies and Services</t>
  </si>
  <si>
    <t>Bought In Professional Services (Curriculum)</t>
  </si>
  <si>
    <t>Bought In Professional Services (non-Curriculum)</t>
  </si>
  <si>
    <t>Bought In Professional Services (PFI only)</t>
  </si>
  <si>
    <t>Capital financing from Revenue</t>
  </si>
  <si>
    <t>Income</t>
  </si>
  <si>
    <t>Expenditure</t>
  </si>
  <si>
    <t>Total Revenue Expenditure</t>
  </si>
  <si>
    <t>Revenue Balance % of Budget Share</t>
  </si>
  <si>
    <t>School Name</t>
  </si>
  <si>
    <t>In Year Position                                        (Surplus)/Deficit</t>
  </si>
  <si>
    <t>Balance B/F from Previous Year             (Surplus)/Deficit</t>
  </si>
  <si>
    <t>Balance C/F to Next Year                         (Surplus)/Deficit</t>
  </si>
  <si>
    <t xml:space="preserve">CFR </t>
  </si>
  <si>
    <t>I01 - I04</t>
  </si>
  <si>
    <t>I05</t>
  </si>
  <si>
    <t>I06 - I17</t>
  </si>
  <si>
    <t>I18</t>
  </si>
  <si>
    <t>E01,E02</t>
  </si>
  <si>
    <t>E03 - E07, E31</t>
  </si>
  <si>
    <t>E26</t>
  </si>
  <si>
    <t>E08 - E11</t>
  </si>
  <si>
    <t>E12 - E18</t>
  </si>
  <si>
    <t>E19 - E21</t>
  </si>
  <si>
    <t>E27</t>
  </si>
  <si>
    <t>E28a</t>
  </si>
  <si>
    <t>E28b</t>
  </si>
  <si>
    <t>E30</t>
  </si>
  <si>
    <t>E22 - E25,E29,E32</t>
  </si>
  <si>
    <t>2023/24</t>
  </si>
  <si>
    <t xml:space="preserve"> </t>
  </si>
  <si>
    <t>Year 4</t>
  </si>
  <si>
    <t>2024/25</t>
  </si>
  <si>
    <t>Please Enter School Name here</t>
  </si>
  <si>
    <t>Date:</t>
  </si>
  <si>
    <t>Schools Deficit Recovery Plan</t>
  </si>
  <si>
    <t>nb: Please amend or add more lines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</si>
</sst>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/>
    <xf numFmtId="0" fontId="3" fillId="2" borderId="5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5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/>
    </xf>
    <xf numFmtId="3" fontId="3" fillId="3" borderId="6" xfId="0" applyNumberFormat="1" applyFont="1" applyFill="1" applyBorder="1" applyAlignment="1" applyProtection="1">
      <alignment horizontal="right"/>
    </xf>
    <xf numFmtId="0" fontId="5" fillId="3" borderId="5" xfId="1" applyFont="1" applyFill="1" applyBorder="1" applyProtection="1"/>
    <xf numFmtId="164" fontId="3" fillId="3" borderId="1" xfId="0" applyNumberFormat="1" applyFont="1" applyFill="1" applyBorder="1" applyAlignment="1" applyProtection="1">
      <alignment horizontal="right"/>
    </xf>
    <xf numFmtId="3" fontId="3" fillId="3" borderId="6" xfId="0" applyNumberFormat="1" applyFont="1" applyFill="1" applyBorder="1" applyAlignment="1" applyProtection="1">
      <alignment horizontal="right"/>
      <protection locked="0"/>
    </xf>
    <xf numFmtId="0" fontId="3" fillId="3" borderId="5" xfId="0" applyFont="1" applyFill="1" applyBorder="1" applyProtection="1"/>
    <xf numFmtId="0" fontId="4" fillId="4" borderId="5" xfId="0" applyFont="1" applyFill="1" applyBorder="1" applyProtection="1"/>
    <xf numFmtId="164" fontId="4" fillId="4" borderId="1" xfId="0" applyNumberFormat="1" applyFont="1" applyFill="1" applyBorder="1" applyAlignment="1" applyProtection="1">
      <alignment horizontal="right"/>
    </xf>
    <xf numFmtId="3" fontId="3" fillId="4" borderId="6" xfId="0" applyNumberFormat="1" applyFont="1" applyFill="1" applyBorder="1" applyAlignment="1" applyProtection="1">
      <alignment horizontal="right"/>
    </xf>
    <xf numFmtId="164" fontId="3" fillId="3" borderId="1" xfId="0" applyNumberFormat="1" applyFont="1" applyFill="1" applyBorder="1"/>
    <xf numFmtId="0" fontId="6" fillId="4" borderId="5" xfId="1" applyFont="1" applyFill="1" applyBorder="1" applyProtection="1"/>
    <xf numFmtId="3" fontId="4" fillId="4" borderId="6" xfId="0" applyNumberFormat="1" applyFont="1" applyFill="1" applyBorder="1" applyAlignment="1" applyProtection="1">
      <alignment horizontal="right"/>
    </xf>
    <xf numFmtId="164" fontId="3" fillId="0" borderId="0" xfId="0" applyNumberFormat="1" applyFont="1"/>
    <xf numFmtId="9" fontId="4" fillId="4" borderId="1" xfId="0" applyNumberFormat="1" applyFont="1" applyFill="1" applyBorder="1" applyAlignment="1" applyProtection="1">
      <alignment horizontal="right"/>
    </xf>
    <xf numFmtId="17" fontId="1" fillId="0" borderId="0" xfId="0" applyNumberFormat="1" applyFont="1"/>
    <xf numFmtId="0" fontId="3" fillId="2" borderId="6" xfId="0" applyFont="1" applyFill="1" applyBorder="1" applyAlignment="1">
      <alignment horizontal="left"/>
    </xf>
    <xf numFmtId="3" fontId="3" fillId="3" borderId="6" xfId="0" applyNumberFormat="1" applyFont="1" applyFill="1" applyBorder="1" applyAlignment="1" applyProtection="1">
      <alignment horizontal="left" wrapText="1"/>
    </xf>
    <xf numFmtId="3" fontId="3" fillId="3" borderId="6" xfId="0" applyNumberFormat="1" applyFont="1" applyFill="1" applyBorder="1" applyAlignment="1" applyProtection="1">
      <alignment horizontal="left" wrapText="1"/>
      <protection locked="0"/>
    </xf>
    <xf numFmtId="3" fontId="3" fillId="4" borderId="6" xfId="0" applyNumberFormat="1" applyFont="1" applyFill="1" applyBorder="1" applyAlignment="1" applyProtection="1">
      <alignment horizontal="left" wrapText="1"/>
    </xf>
    <xf numFmtId="3" fontId="4" fillId="4" borderId="6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0" fontId="3" fillId="5" borderId="1" xfId="0" applyFont="1" applyFill="1" applyBorder="1"/>
    <xf numFmtId="0" fontId="7" fillId="5" borderId="1" xfId="0" applyFont="1" applyFill="1" applyBorder="1"/>
    <xf numFmtId="0" fontId="8" fillId="0" borderId="0" xfId="0" applyFont="1"/>
    <xf numFmtId="0" fontId="9" fillId="0" borderId="0" xfId="0" applyFont="1"/>
    <xf numFmtId="0" fontId="0" fillId="6" borderId="0" xfId="0" applyFill="1"/>
    <xf numFmtId="0" fontId="1" fillId="6" borderId="0" xfId="0" applyFont="1" applyFill="1"/>
  </cellXfs>
  <cellStyles count="2">
    <cellStyle name="Normal" xfId="0" builtinId="0"/>
    <cellStyle name="Normal 2" xfId="1" xr:uid="{00000000-0005-0000-0000-000001000000}"/>
  </cellStyles>
  <dxfs count="36"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0"/>
        </patternFill>
      </fill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164" formatCode="#,##0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numFmt numFmtId="164" formatCode="#,##0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#,##0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0"/>
        </patternFill>
      </fill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CCFF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4" displayName="Table24" ref="A5:G30" headerRowCount="0" totalsRowShown="0" headerRowDxfId="35" dataDxfId="34" tableBorderDxfId="33" totalsRowBorderDxfId="32">
  <tableColumns count="7">
    <tableColumn id="1" xr3:uid="{00000000-0010-0000-0000-000001000000}" name="Column1" headerRowDxfId="31" dataDxfId="30"/>
    <tableColumn id="7" xr3:uid="{00000000-0010-0000-0000-000007000000}" name="Column7" headerRowDxfId="29" dataDxfId="28" dataCellStyle="Normal 2"/>
    <tableColumn id="2" xr3:uid="{00000000-0010-0000-0000-000002000000}" name="Column2" headerRowDxfId="27" dataDxfId="26"/>
    <tableColumn id="3" xr3:uid="{00000000-0010-0000-0000-000003000000}" name="Column3" headerRowDxfId="25" dataDxfId="24"/>
    <tableColumn id="4" xr3:uid="{00000000-0010-0000-0000-000004000000}" name="Column4" headerRowDxfId="23" dataDxfId="22"/>
    <tableColumn id="5" xr3:uid="{00000000-0010-0000-0000-000005000000}" name="Column5" headerRowDxfId="21" dataDxfId="20"/>
    <tableColumn id="6" xr3:uid="{00000000-0010-0000-0000-000006000000}" name="Column6" headerRowDxfId="19" dataDxfId="1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42" displayName="Table242" ref="A5:G30" headerRowCount="0" totalsRowShown="0" headerRowDxfId="17" dataDxfId="16" tableBorderDxfId="15" totalsRowBorderDxfId="14">
  <tableColumns count="7">
    <tableColumn id="1" xr3:uid="{00000000-0010-0000-0100-000001000000}" name="Column1" headerRowDxfId="13" dataDxfId="12"/>
    <tableColumn id="7" xr3:uid="{00000000-0010-0000-0100-000007000000}" name="Column7" headerRowDxfId="11" dataDxfId="10" dataCellStyle="Normal 2"/>
    <tableColumn id="2" xr3:uid="{00000000-0010-0000-0100-000002000000}" name="Column2" headerRowDxfId="9" dataDxfId="8"/>
    <tableColumn id="3" xr3:uid="{00000000-0010-0000-0100-000003000000}" name="Column3" headerRowDxfId="7" dataDxfId="6"/>
    <tableColumn id="4" xr3:uid="{00000000-0010-0000-0100-000004000000}" name="Column4" headerRowDxfId="5" dataDxfId="4"/>
    <tableColumn id="5" xr3:uid="{00000000-0010-0000-0100-000005000000}" name="Column5" headerRowDxfId="3" dataDxfId="2"/>
    <tableColumn id="6" xr3:uid="{00000000-0010-0000-0100-000006000000}" name="Column6" headerRowDxfId="1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>
      <selection activeCell="G24" sqref="G24"/>
    </sheetView>
  </sheetViews>
  <sheetFormatPr defaultRowHeight="15" x14ac:dyDescent="0.25"/>
  <cols>
    <col min="1" max="1" width="38.42578125" customWidth="1"/>
    <col min="2" max="2" width="13.5703125" customWidth="1"/>
    <col min="3" max="3" width="11.28515625" customWidth="1"/>
    <col min="4" max="4" width="12" customWidth="1"/>
    <col min="5" max="6" width="11.7109375" customWidth="1"/>
    <col min="7" max="7" width="47.28515625" customWidth="1"/>
  </cols>
  <sheetData>
    <row r="1" spans="1:10" ht="15.75" x14ac:dyDescent="0.25">
      <c r="A1" s="34" t="s">
        <v>122</v>
      </c>
    </row>
    <row r="3" spans="1:10" ht="18.75" x14ac:dyDescent="0.3">
      <c r="A3" s="36" t="s">
        <v>120</v>
      </c>
      <c r="B3" s="24"/>
      <c r="C3" s="33" t="s">
        <v>121</v>
      </c>
      <c r="D3" s="35"/>
    </row>
    <row r="5" spans="1:10" s="5" customFormat="1" ht="11.25" x14ac:dyDescent="0.2">
      <c r="A5" s="2"/>
      <c r="B5" s="2"/>
      <c r="C5" s="3" t="s">
        <v>69</v>
      </c>
      <c r="D5" s="3" t="s">
        <v>70</v>
      </c>
      <c r="E5" s="3" t="s">
        <v>72</v>
      </c>
      <c r="F5" s="3" t="s">
        <v>118</v>
      </c>
      <c r="G5" s="4" t="s">
        <v>73</v>
      </c>
    </row>
    <row r="6" spans="1:10" s="5" customFormat="1" ht="11.25" x14ac:dyDescent="0.2">
      <c r="A6" s="6"/>
      <c r="B6" s="3" t="s">
        <v>100</v>
      </c>
      <c r="C6" s="7" t="s">
        <v>74</v>
      </c>
      <c r="D6" s="7" t="s">
        <v>75</v>
      </c>
      <c r="E6" s="7" t="s">
        <v>116</v>
      </c>
      <c r="F6" s="7" t="s">
        <v>119</v>
      </c>
      <c r="G6" s="25"/>
    </row>
    <row r="7" spans="1:10" s="5" customFormat="1" ht="11.25" x14ac:dyDescent="0.2">
      <c r="A7" s="9" t="s">
        <v>92</v>
      </c>
      <c r="B7" s="9"/>
      <c r="C7" s="10"/>
      <c r="D7" s="10"/>
      <c r="E7" s="10"/>
      <c r="F7" s="10"/>
      <c r="G7" s="26"/>
    </row>
    <row r="8" spans="1:10" s="5" customFormat="1" ht="11.25" x14ac:dyDescent="0.2">
      <c r="A8" s="12" t="s">
        <v>76</v>
      </c>
      <c r="B8" s="15" t="s">
        <v>101</v>
      </c>
      <c r="C8" s="13"/>
      <c r="D8" s="13"/>
      <c r="E8" s="13"/>
      <c r="F8" s="13"/>
      <c r="G8" s="32"/>
      <c r="J8" s="5" t="s">
        <v>117</v>
      </c>
    </row>
    <row r="9" spans="1:10" s="5" customFormat="1" ht="11.25" x14ac:dyDescent="0.2">
      <c r="A9" s="12" t="s">
        <v>77</v>
      </c>
      <c r="B9" s="15" t="s">
        <v>102</v>
      </c>
      <c r="C9" s="13"/>
      <c r="D9" s="13"/>
      <c r="E9" s="13"/>
      <c r="F9" s="13"/>
      <c r="G9" s="27"/>
    </row>
    <row r="10" spans="1:10" s="5" customFormat="1" ht="11.25" x14ac:dyDescent="0.2">
      <c r="A10" s="12" t="s">
        <v>79</v>
      </c>
      <c r="B10" s="15" t="s">
        <v>103</v>
      </c>
      <c r="C10" s="13"/>
      <c r="D10" s="13"/>
      <c r="E10" s="13"/>
      <c r="F10" s="13"/>
      <c r="G10" s="27"/>
    </row>
    <row r="11" spans="1:10" s="5" customFormat="1" ht="11.25" x14ac:dyDescent="0.2">
      <c r="A11" s="12" t="s">
        <v>78</v>
      </c>
      <c r="B11" s="15" t="s">
        <v>104</v>
      </c>
      <c r="C11" s="13"/>
      <c r="D11" s="13"/>
      <c r="E11" s="13"/>
      <c r="F11" s="13"/>
      <c r="G11" s="27"/>
    </row>
    <row r="12" spans="1:10" s="5" customFormat="1" ht="11.25" x14ac:dyDescent="0.2">
      <c r="A12" s="15"/>
      <c r="B12" s="15"/>
      <c r="C12" s="13"/>
      <c r="D12" s="13"/>
      <c r="E12" s="13"/>
      <c r="F12" s="13"/>
      <c r="G12" s="26"/>
    </row>
    <row r="13" spans="1:10" s="5" customFormat="1" ht="11.25" x14ac:dyDescent="0.2">
      <c r="A13" s="16" t="s">
        <v>80</v>
      </c>
      <c r="B13" s="16"/>
      <c r="C13" s="17">
        <f>SUM(C8:C11)</f>
        <v>0</v>
      </c>
      <c r="D13" s="17">
        <f t="shared" ref="D13" si="0">SUM(D8:D11)</f>
        <v>0</v>
      </c>
      <c r="E13" s="17">
        <f t="shared" ref="E13:F13" si="1">SUM(E8:E11)</f>
        <v>0</v>
      </c>
      <c r="F13" s="17">
        <f t="shared" si="1"/>
        <v>0</v>
      </c>
      <c r="G13" s="28"/>
    </row>
    <row r="14" spans="1:10" s="5" customFormat="1" ht="11.25" x14ac:dyDescent="0.2">
      <c r="A14" s="15"/>
      <c r="B14" s="15"/>
      <c r="C14" s="13"/>
      <c r="D14" s="13"/>
      <c r="E14" s="13"/>
      <c r="F14" s="13"/>
      <c r="G14" s="31"/>
    </row>
    <row r="15" spans="1:10" s="5" customFormat="1" ht="11.25" x14ac:dyDescent="0.2">
      <c r="A15" s="9" t="s">
        <v>93</v>
      </c>
      <c r="B15" s="9"/>
      <c r="C15" s="19"/>
      <c r="D15" s="13"/>
      <c r="E15" s="13"/>
      <c r="F15" s="13"/>
      <c r="G15" s="31"/>
    </row>
    <row r="16" spans="1:10" s="5" customFormat="1" ht="11.25" x14ac:dyDescent="0.2">
      <c r="A16" s="12" t="s">
        <v>81</v>
      </c>
      <c r="B16" s="15" t="s">
        <v>105</v>
      </c>
      <c r="C16" s="19"/>
      <c r="D16" s="13"/>
      <c r="E16" s="13"/>
      <c r="F16" s="13"/>
      <c r="G16" s="31"/>
    </row>
    <row r="17" spans="1:7" s="5" customFormat="1" ht="11.25" x14ac:dyDescent="0.2">
      <c r="A17" s="12" t="s">
        <v>82</v>
      </c>
      <c r="B17" s="15" t="s">
        <v>106</v>
      </c>
      <c r="C17" s="19"/>
      <c r="D17" s="13"/>
      <c r="E17" s="13"/>
      <c r="F17" s="13"/>
      <c r="G17" s="26"/>
    </row>
    <row r="18" spans="1:7" s="5" customFormat="1" ht="11.25" x14ac:dyDescent="0.2">
      <c r="A18" s="12" t="s">
        <v>83</v>
      </c>
      <c r="B18" s="15" t="s">
        <v>107</v>
      </c>
      <c r="C18" s="19"/>
      <c r="D18" s="13"/>
      <c r="E18" s="13"/>
      <c r="F18" s="13"/>
      <c r="G18" s="26"/>
    </row>
    <row r="19" spans="1:7" s="5" customFormat="1" ht="11.25" x14ac:dyDescent="0.2">
      <c r="A19" s="12" t="s">
        <v>84</v>
      </c>
      <c r="B19" s="15" t="s">
        <v>108</v>
      </c>
      <c r="C19" s="19"/>
      <c r="D19" s="13"/>
      <c r="E19" s="13"/>
      <c r="F19" s="13"/>
      <c r="G19" s="26"/>
    </row>
    <row r="20" spans="1:7" s="5" customFormat="1" ht="11.25" x14ac:dyDescent="0.2">
      <c r="A20" s="12" t="s">
        <v>85</v>
      </c>
      <c r="B20" s="15" t="s">
        <v>109</v>
      </c>
      <c r="C20" s="19"/>
      <c r="D20" s="13"/>
      <c r="E20" s="13"/>
      <c r="F20" s="13"/>
      <c r="G20" s="26"/>
    </row>
    <row r="21" spans="1:7" s="5" customFormat="1" ht="11.25" x14ac:dyDescent="0.2">
      <c r="A21" s="12" t="s">
        <v>86</v>
      </c>
      <c r="B21" s="15" t="s">
        <v>110</v>
      </c>
      <c r="C21" s="19"/>
      <c r="D21" s="13"/>
      <c r="E21" s="13"/>
      <c r="F21" s="13"/>
      <c r="G21" s="26"/>
    </row>
    <row r="22" spans="1:7" s="5" customFormat="1" ht="11.25" x14ac:dyDescent="0.2">
      <c r="A22" s="12" t="s">
        <v>87</v>
      </c>
      <c r="B22" s="15" t="s">
        <v>115</v>
      </c>
      <c r="C22" s="19"/>
      <c r="D22" s="13"/>
      <c r="E22" s="13"/>
      <c r="F22" s="13"/>
      <c r="G22" s="26"/>
    </row>
    <row r="23" spans="1:7" s="5" customFormat="1" ht="11.25" x14ac:dyDescent="0.2">
      <c r="A23" s="12" t="s">
        <v>88</v>
      </c>
      <c r="B23" s="15" t="s">
        <v>111</v>
      </c>
      <c r="C23" s="19"/>
      <c r="D23" s="13"/>
      <c r="E23" s="13"/>
      <c r="F23" s="13"/>
      <c r="G23" s="26"/>
    </row>
    <row r="24" spans="1:7" s="5" customFormat="1" ht="11.25" x14ac:dyDescent="0.2">
      <c r="A24" s="12" t="s">
        <v>89</v>
      </c>
      <c r="B24" s="15" t="s">
        <v>112</v>
      </c>
      <c r="C24" s="19"/>
      <c r="D24" s="13"/>
      <c r="E24" s="13"/>
      <c r="F24" s="13"/>
      <c r="G24" s="26"/>
    </row>
    <row r="25" spans="1:7" s="5" customFormat="1" ht="11.25" x14ac:dyDescent="0.2">
      <c r="A25" s="12" t="s">
        <v>90</v>
      </c>
      <c r="B25" s="15" t="s">
        <v>113</v>
      </c>
      <c r="C25" s="19"/>
      <c r="D25" s="13"/>
      <c r="E25" s="13"/>
      <c r="F25" s="13"/>
      <c r="G25" s="26"/>
    </row>
    <row r="26" spans="1:7" s="5" customFormat="1" ht="11.25" x14ac:dyDescent="0.2">
      <c r="A26" s="12" t="s">
        <v>91</v>
      </c>
      <c r="B26" s="15" t="s">
        <v>114</v>
      </c>
      <c r="C26" s="19"/>
      <c r="D26" s="13"/>
      <c r="E26" s="13"/>
      <c r="F26" s="13"/>
      <c r="G26" s="26"/>
    </row>
    <row r="27" spans="1:7" s="5" customFormat="1" ht="11.25" x14ac:dyDescent="0.2">
      <c r="A27" s="12"/>
      <c r="B27" s="12"/>
      <c r="C27" s="13"/>
      <c r="D27" s="13"/>
      <c r="E27" s="13"/>
      <c r="F27" s="13"/>
      <c r="G27" s="27"/>
    </row>
    <row r="28" spans="1:7" s="5" customFormat="1" ht="11.25" x14ac:dyDescent="0.2">
      <c r="A28" s="20" t="s">
        <v>94</v>
      </c>
      <c r="B28" s="20"/>
      <c r="C28" s="17">
        <f>SUM(C16:C26)</f>
        <v>0</v>
      </c>
      <c r="D28" s="17">
        <f t="shared" ref="D28" si="2">SUM(D16:D26)</f>
        <v>0</v>
      </c>
      <c r="E28" s="17">
        <f t="shared" ref="E28:F28" si="3">SUM(E16:E26)</f>
        <v>0</v>
      </c>
      <c r="F28" s="17">
        <f t="shared" si="3"/>
        <v>0</v>
      </c>
      <c r="G28" s="31"/>
    </row>
    <row r="29" spans="1:7" s="5" customFormat="1" ht="11.25" x14ac:dyDescent="0.2">
      <c r="A29" s="12"/>
      <c r="B29" s="12"/>
      <c r="C29" s="13"/>
      <c r="D29" s="13"/>
      <c r="E29" s="13"/>
      <c r="F29" s="13"/>
      <c r="G29" s="31"/>
    </row>
    <row r="30" spans="1:7" s="5" customFormat="1" ht="11.25" x14ac:dyDescent="0.2">
      <c r="A30" s="20" t="s">
        <v>97</v>
      </c>
      <c r="B30" s="20"/>
      <c r="C30" s="17">
        <f>C13+C28</f>
        <v>0</v>
      </c>
      <c r="D30" s="17">
        <f t="shared" ref="D30" si="4">D13+D28</f>
        <v>0</v>
      </c>
      <c r="E30" s="17">
        <f t="shared" ref="E30:F30" si="5">E13+E28</f>
        <v>0</v>
      </c>
      <c r="F30" s="17">
        <f t="shared" si="5"/>
        <v>0</v>
      </c>
      <c r="G30" s="29"/>
    </row>
    <row r="31" spans="1:7" s="5" customFormat="1" ht="11.25" x14ac:dyDescent="0.2">
      <c r="C31" s="22"/>
      <c r="D31" s="22"/>
      <c r="E31" s="22"/>
      <c r="F31" s="22"/>
      <c r="G31" s="30"/>
    </row>
    <row r="32" spans="1:7" s="5" customFormat="1" ht="11.25" x14ac:dyDescent="0.2">
      <c r="A32" s="20" t="s">
        <v>98</v>
      </c>
      <c r="B32" s="20"/>
      <c r="C32" s="17">
        <v>0</v>
      </c>
      <c r="D32" s="17">
        <f>C34</f>
        <v>0</v>
      </c>
      <c r="E32" s="17">
        <f>D34</f>
        <v>0</v>
      </c>
      <c r="F32" s="17">
        <f>E34</f>
        <v>0</v>
      </c>
      <c r="G32" s="29"/>
    </row>
    <row r="33" spans="1:7" s="5" customFormat="1" ht="11.25" x14ac:dyDescent="0.2">
      <c r="C33" s="22"/>
      <c r="D33" s="22"/>
      <c r="E33" s="22"/>
      <c r="F33" s="22"/>
      <c r="G33" s="30"/>
    </row>
    <row r="34" spans="1:7" s="5" customFormat="1" ht="11.25" x14ac:dyDescent="0.2">
      <c r="A34" s="20" t="s">
        <v>99</v>
      </c>
      <c r="B34" s="20"/>
      <c r="C34" s="17">
        <f>C30+C32</f>
        <v>0</v>
      </c>
      <c r="D34" s="17">
        <f>D30+D32</f>
        <v>0</v>
      </c>
      <c r="E34" s="17">
        <f>E30+E32</f>
        <v>0</v>
      </c>
      <c r="F34" s="17">
        <f>F30+F32</f>
        <v>0</v>
      </c>
      <c r="G34" s="29"/>
    </row>
    <row r="35" spans="1:7" s="5" customFormat="1" ht="11.25" x14ac:dyDescent="0.2">
      <c r="C35" s="22"/>
      <c r="D35" s="22"/>
      <c r="E35" s="22"/>
      <c r="F35" s="22"/>
      <c r="G35" s="30"/>
    </row>
    <row r="36" spans="1:7" s="5" customFormat="1" ht="11.25" x14ac:dyDescent="0.2">
      <c r="A36" s="20" t="s">
        <v>95</v>
      </c>
      <c r="B36" s="20"/>
      <c r="C36" s="23" t="e">
        <f>C34/C13</f>
        <v>#DIV/0!</v>
      </c>
      <c r="D36" s="23" t="e">
        <f t="shared" ref="D36" si="6">D34/D13</f>
        <v>#DIV/0!</v>
      </c>
      <c r="E36" s="23" t="e">
        <f t="shared" ref="E36:F36" si="7">E34/E13</f>
        <v>#DIV/0!</v>
      </c>
      <c r="F36" s="23" t="e">
        <f t="shared" si="7"/>
        <v>#DIV/0!</v>
      </c>
      <c r="G36" s="29"/>
    </row>
    <row r="38" spans="1:7" x14ac:dyDescent="0.25">
      <c r="A38" s="33" t="s">
        <v>123</v>
      </c>
    </row>
  </sheetData>
  <pageMargins left="0.7" right="0.7" top="0.75" bottom="0.75" header="0.3" footer="0.3"/>
  <pageSetup paperSize="9" scale="90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6"/>
  <sheetViews>
    <sheetView zoomScaleNormal="100" workbookViewId="0">
      <selection activeCell="C37" sqref="C37"/>
    </sheetView>
  </sheetViews>
  <sheetFormatPr defaultRowHeight="15" x14ac:dyDescent="0.25"/>
  <cols>
    <col min="1" max="1" width="38.85546875" customWidth="1"/>
    <col min="2" max="2" width="13.28515625" bestFit="1" customWidth="1"/>
    <col min="3" max="6" width="15.7109375" customWidth="1"/>
    <col min="7" max="7" width="61.28515625" customWidth="1"/>
  </cols>
  <sheetData>
    <row r="2" spans="1:7" ht="18.75" x14ac:dyDescent="0.3">
      <c r="A2" s="1" t="s">
        <v>96</v>
      </c>
      <c r="B2" s="1"/>
    </row>
    <row r="5" spans="1:7" s="5" customFormat="1" ht="11.25" x14ac:dyDescent="0.2">
      <c r="A5" s="2"/>
      <c r="B5" s="2"/>
      <c r="C5" s="3" t="s">
        <v>69</v>
      </c>
      <c r="D5" s="3" t="s">
        <v>70</v>
      </c>
      <c r="E5" s="3" t="s">
        <v>71</v>
      </c>
      <c r="F5" s="3" t="s">
        <v>72</v>
      </c>
      <c r="G5" s="4" t="s">
        <v>73</v>
      </c>
    </row>
    <row r="6" spans="1:7" s="5" customFormat="1" ht="11.25" x14ac:dyDescent="0.2">
      <c r="A6" s="6"/>
      <c r="B6" s="3" t="s">
        <v>100</v>
      </c>
      <c r="C6" s="7" t="s">
        <v>74</v>
      </c>
      <c r="D6" s="7" t="s">
        <v>75</v>
      </c>
      <c r="E6" s="7" t="s">
        <v>116</v>
      </c>
      <c r="F6" s="7" t="s">
        <v>119</v>
      </c>
      <c r="G6" s="8"/>
    </row>
    <row r="7" spans="1:7" s="5" customFormat="1" ht="11.25" x14ac:dyDescent="0.2">
      <c r="A7" s="9" t="s">
        <v>92</v>
      </c>
      <c r="B7" s="9"/>
      <c r="C7" s="10"/>
      <c r="D7" s="10"/>
      <c r="E7" s="10"/>
      <c r="F7" s="10"/>
      <c r="G7" s="11"/>
    </row>
    <row r="8" spans="1:7" s="5" customFormat="1" ht="11.25" x14ac:dyDescent="0.2">
      <c r="A8" s="12" t="s">
        <v>76</v>
      </c>
      <c r="B8" s="15" t="s">
        <v>101</v>
      </c>
      <c r="C8" s="13">
        <v>-1200000</v>
      </c>
      <c r="D8" s="13">
        <v>-1300000</v>
      </c>
      <c r="E8" s="13">
        <v>-1350000</v>
      </c>
      <c r="F8" s="13">
        <v>-1350000</v>
      </c>
      <c r="G8" s="14"/>
    </row>
    <row r="9" spans="1:7" s="5" customFormat="1" ht="11.25" x14ac:dyDescent="0.2">
      <c r="A9" s="12" t="s">
        <v>77</v>
      </c>
      <c r="B9" s="15" t="s">
        <v>102</v>
      </c>
      <c r="C9" s="13">
        <v>-75000</v>
      </c>
      <c r="D9" s="13">
        <v>-80000</v>
      </c>
      <c r="E9" s="13">
        <v>-82000</v>
      </c>
      <c r="F9" s="13">
        <v>-82000</v>
      </c>
      <c r="G9" s="14"/>
    </row>
    <row r="10" spans="1:7" s="5" customFormat="1" ht="11.25" x14ac:dyDescent="0.2">
      <c r="A10" s="12" t="s">
        <v>79</v>
      </c>
      <c r="B10" s="15" t="s">
        <v>103</v>
      </c>
      <c r="C10" s="13">
        <v>-15000</v>
      </c>
      <c r="D10" s="13">
        <v>-17500</v>
      </c>
      <c r="E10" s="13">
        <v>-18000</v>
      </c>
      <c r="F10" s="13">
        <v>-18000</v>
      </c>
      <c r="G10" s="14"/>
    </row>
    <row r="11" spans="1:7" s="5" customFormat="1" ht="11.25" x14ac:dyDescent="0.2">
      <c r="A11" s="12" t="s">
        <v>78</v>
      </c>
      <c r="B11" s="15" t="s">
        <v>104</v>
      </c>
      <c r="C11" s="13"/>
      <c r="D11" s="13"/>
      <c r="E11" s="13"/>
      <c r="F11" s="13"/>
      <c r="G11" s="14"/>
    </row>
    <row r="12" spans="1:7" s="5" customFormat="1" ht="11.25" x14ac:dyDescent="0.2">
      <c r="A12" s="15"/>
      <c r="B12" s="15"/>
      <c r="C12" s="13"/>
      <c r="D12" s="13"/>
      <c r="E12" s="13"/>
      <c r="F12" s="13"/>
      <c r="G12" s="11"/>
    </row>
    <row r="13" spans="1:7" s="5" customFormat="1" ht="11.25" x14ac:dyDescent="0.2">
      <c r="A13" s="16" t="s">
        <v>80</v>
      </c>
      <c r="B13" s="16"/>
      <c r="C13" s="17">
        <f>SUM(C8:C11)</f>
        <v>-1290000</v>
      </c>
      <c r="D13" s="17">
        <f t="shared" ref="D13:F13" si="0">SUM(D8:D11)</f>
        <v>-1397500</v>
      </c>
      <c r="E13" s="17">
        <f t="shared" si="0"/>
        <v>-1450000</v>
      </c>
      <c r="F13" s="17">
        <f t="shared" si="0"/>
        <v>-1450000</v>
      </c>
      <c r="G13" s="18"/>
    </row>
    <row r="14" spans="1:7" s="5" customFormat="1" ht="11.25" x14ac:dyDescent="0.2">
      <c r="A14" s="15"/>
      <c r="B14" s="15"/>
      <c r="C14" s="13"/>
      <c r="D14" s="13"/>
      <c r="E14" s="13"/>
      <c r="F14" s="13"/>
      <c r="G14" s="11"/>
    </row>
    <row r="15" spans="1:7" s="5" customFormat="1" ht="11.25" x14ac:dyDescent="0.2">
      <c r="A15" s="9" t="s">
        <v>93</v>
      </c>
      <c r="B15" s="9"/>
      <c r="C15" s="13"/>
      <c r="D15" s="19"/>
      <c r="E15" s="13"/>
      <c r="F15" s="13"/>
      <c r="G15" s="11"/>
    </row>
    <row r="16" spans="1:7" s="5" customFormat="1" ht="11.25" x14ac:dyDescent="0.2">
      <c r="A16" s="12" t="s">
        <v>81</v>
      </c>
      <c r="B16" s="15" t="s">
        <v>105</v>
      </c>
      <c r="C16" s="13">
        <v>750000</v>
      </c>
      <c r="D16" s="19">
        <v>870000</v>
      </c>
      <c r="E16" s="13">
        <v>795000</v>
      </c>
      <c r="F16" s="13">
        <v>825000</v>
      </c>
      <c r="G16" s="11"/>
    </row>
    <row r="17" spans="1:7" s="5" customFormat="1" ht="11.25" x14ac:dyDescent="0.2">
      <c r="A17" s="12" t="s">
        <v>82</v>
      </c>
      <c r="B17" s="15" t="s">
        <v>106</v>
      </c>
      <c r="C17" s="13">
        <v>350000</v>
      </c>
      <c r="D17" s="19">
        <v>385000</v>
      </c>
      <c r="E17" s="13">
        <v>350000</v>
      </c>
      <c r="F17" s="13">
        <v>375000</v>
      </c>
      <c r="G17" s="11"/>
    </row>
    <row r="18" spans="1:7" s="5" customFormat="1" ht="11.25" x14ac:dyDescent="0.2">
      <c r="A18" s="12" t="s">
        <v>83</v>
      </c>
      <c r="B18" s="15" t="s">
        <v>107</v>
      </c>
      <c r="C18" s="13">
        <v>65000</v>
      </c>
      <c r="D18" s="19">
        <v>66000</v>
      </c>
      <c r="E18" s="13">
        <v>60000</v>
      </c>
      <c r="F18" s="13">
        <v>62000</v>
      </c>
      <c r="G18" s="11"/>
    </row>
    <row r="19" spans="1:7" s="5" customFormat="1" ht="11.25" x14ac:dyDescent="0.2">
      <c r="A19" s="12" t="s">
        <v>84</v>
      </c>
      <c r="B19" s="15" t="s">
        <v>108</v>
      </c>
      <c r="C19" s="13">
        <v>15000</v>
      </c>
      <c r="D19" s="19">
        <v>16000</v>
      </c>
      <c r="E19" s="13">
        <v>15000</v>
      </c>
      <c r="F19" s="13">
        <v>17000</v>
      </c>
      <c r="G19" s="11"/>
    </row>
    <row r="20" spans="1:7" s="5" customFormat="1" ht="11.25" x14ac:dyDescent="0.2">
      <c r="A20" s="12" t="s">
        <v>85</v>
      </c>
      <c r="B20" s="15" t="s">
        <v>109</v>
      </c>
      <c r="C20" s="13">
        <v>25000</v>
      </c>
      <c r="D20" s="19">
        <v>26000</v>
      </c>
      <c r="E20" s="13">
        <v>25000</v>
      </c>
      <c r="F20" s="13">
        <v>27000</v>
      </c>
      <c r="G20" s="11"/>
    </row>
    <row r="21" spans="1:7" s="5" customFormat="1" ht="11.25" x14ac:dyDescent="0.2">
      <c r="A21" s="12" t="s">
        <v>86</v>
      </c>
      <c r="B21" s="15" t="s">
        <v>110</v>
      </c>
      <c r="C21" s="13">
        <v>23000</v>
      </c>
      <c r="D21" s="19">
        <v>24000</v>
      </c>
      <c r="E21" s="13">
        <v>22000</v>
      </c>
      <c r="F21" s="13">
        <v>25000</v>
      </c>
      <c r="G21" s="11"/>
    </row>
    <row r="22" spans="1:7" s="5" customFormat="1" ht="11.25" x14ac:dyDescent="0.2">
      <c r="A22" s="12" t="s">
        <v>87</v>
      </c>
      <c r="B22" s="15" t="s">
        <v>115</v>
      </c>
      <c r="C22" s="13">
        <v>60000</v>
      </c>
      <c r="D22" s="19">
        <v>63000</v>
      </c>
      <c r="E22" s="13">
        <v>60000</v>
      </c>
      <c r="F22" s="13">
        <v>58000</v>
      </c>
      <c r="G22" s="11"/>
    </row>
    <row r="23" spans="1:7" s="5" customFormat="1" ht="11.25" x14ac:dyDescent="0.2">
      <c r="A23" s="12" t="s">
        <v>88</v>
      </c>
      <c r="B23" s="15" t="s">
        <v>111</v>
      </c>
      <c r="C23" s="13">
        <v>15000</v>
      </c>
      <c r="D23" s="19">
        <v>17500</v>
      </c>
      <c r="E23" s="13">
        <v>17500</v>
      </c>
      <c r="F23" s="13">
        <v>18000</v>
      </c>
      <c r="G23" s="11"/>
    </row>
    <row r="24" spans="1:7" s="5" customFormat="1" ht="11.25" x14ac:dyDescent="0.2">
      <c r="A24" s="12" t="s">
        <v>89</v>
      </c>
      <c r="B24" s="15" t="s">
        <v>112</v>
      </c>
      <c r="C24" s="13">
        <v>20000</v>
      </c>
      <c r="D24" s="19">
        <v>22500</v>
      </c>
      <c r="E24" s="13">
        <v>22000</v>
      </c>
      <c r="F24" s="13">
        <v>24000</v>
      </c>
      <c r="G24" s="11"/>
    </row>
    <row r="25" spans="1:7" s="5" customFormat="1" ht="11.25" x14ac:dyDescent="0.2">
      <c r="A25" s="12" t="s">
        <v>90</v>
      </c>
      <c r="B25" s="15" t="s">
        <v>113</v>
      </c>
      <c r="C25" s="13"/>
      <c r="D25" s="19"/>
      <c r="E25" s="13"/>
      <c r="F25" s="13"/>
      <c r="G25" s="11"/>
    </row>
    <row r="26" spans="1:7" s="5" customFormat="1" ht="11.25" x14ac:dyDescent="0.2">
      <c r="A26" s="12" t="s">
        <v>91</v>
      </c>
      <c r="B26" s="15" t="s">
        <v>114</v>
      </c>
      <c r="C26" s="13"/>
      <c r="D26" s="19"/>
      <c r="E26" s="13"/>
      <c r="F26" s="13"/>
      <c r="G26" s="11"/>
    </row>
    <row r="27" spans="1:7" s="5" customFormat="1" ht="11.25" x14ac:dyDescent="0.2">
      <c r="A27" s="12"/>
      <c r="B27" s="12"/>
      <c r="C27" s="13"/>
      <c r="D27" s="13"/>
      <c r="E27" s="13"/>
      <c r="F27" s="13"/>
      <c r="G27" s="14"/>
    </row>
    <row r="28" spans="1:7" s="5" customFormat="1" ht="11.25" x14ac:dyDescent="0.2">
      <c r="A28" s="20" t="s">
        <v>94</v>
      </c>
      <c r="B28" s="20"/>
      <c r="C28" s="17">
        <f>SUM(C16:C26)</f>
        <v>1323000</v>
      </c>
      <c r="D28" s="17">
        <f t="shared" ref="D28:F28" si="1">SUM(D16:D26)</f>
        <v>1490000</v>
      </c>
      <c r="E28" s="17">
        <f t="shared" si="1"/>
        <v>1366500</v>
      </c>
      <c r="F28" s="17">
        <f t="shared" si="1"/>
        <v>1431000</v>
      </c>
      <c r="G28" s="21"/>
    </row>
    <row r="29" spans="1:7" s="5" customFormat="1" ht="11.25" x14ac:dyDescent="0.2">
      <c r="A29" s="12"/>
      <c r="B29" s="12"/>
      <c r="C29" s="13"/>
      <c r="D29" s="13"/>
      <c r="E29" s="13"/>
      <c r="F29" s="13"/>
      <c r="G29" s="14"/>
    </row>
    <row r="30" spans="1:7" s="5" customFormat="1" ht="11.25" x14ac:dyDescent="0.2">
      <c r="A30" s="20" t="s">
        <v>97</v>
      </c>
      <c r="B30" s="20"/>
      <c r="C30" s="17">
        <f>C13+C28</f>
        <v>33000</v>
      </c>
      <c r="D30" s="17">
        <f t="shared" ref="D30:F30" si="2">D13+D28</f>
        <v>92500</v>
      </c>
      <c r="E30" s="17">
        <f t="shared" si="2"/>
        <v>-83500</v>
      </c>
      <c r="F30" s="17">
        <f t="shared" si="2"/>
        <v>-19000</v>
      </c>
      <c r="G30" s="21"/>
    </row>
    <row r="31" spans="1:7" s="5" customFormat="1" ht="11.25" x14ac:dyDescent="0.2">
      <c r="C31" s="22"/>
      <c r="D31" s="22"/>
      <c r="E31" s="22"/>
      <c r="F31" s="22"/>
    </row>
    <row r="32" spans="1:7" s="5" customFormat="1" ht="11.25" x14ac:dyDescent="0.2">
      <c r="A32" s="20" t="s">
        <v>98</v>
      </c>
      <c r="B32" s="20"/>
      <c r="C32" s="17">
        <v>-25000</v>
      </c>
      <c r="D32" s="17">
        <f>C34</f>
        <v>8000</v>
      </c>
      <c r="E32" s="17">
        <f>D34</f>
        <v>100500</v>
      </c>
      <c r="F32" s="17">
        <f>E34</f>
        <v>17000</v>
      </c>
      <c r="G32" s="21"/>
    </row>
    <row r="33" spans="1:7" s="5" customFormat="1" ht="11.25" x14ac:dyDescent="0.2">
      <c r="C33" s="22"/>
      <c r="D33" s="22"/>
      <c r="E33" s="22"/>
      <c r="F33" s="22"/>
    </row>
    <row r="34" spans="1:7" s="5" customFormat="1" ht="11.25" x14ac:dyDescent="0.2">
      <c r="A34" s="20" t="s">
        <v>99</v>
      </c>
      <c r="B34" s="20"/>
      <c r="C34" s="17">
        <f>C30+C32</f>
        <v>8000</v>
      </c>
      <c r="D34" s="17">
        <f t="shared" ref="D34:F34" si="3">D30+D32</f>
        <v>100500</v>
      </c>
      <c r="E34" s="17">
        <f t="shared" si="3"/>
        <v>17000</v>
      </c>
      <c r="F34" s="17">
        <f t="shared" si="3"/>
        <v>-2000</v>
      </c>
      <c r="G34" s="21"/>
    </row>
    <row r="35" spans="1:7" s="5" customFormat="1" ht="11.25" x14ac:dyDescent="0.2">
      <c r="C35" s="22"/>
      <c r="D35" s="22"/>
      <c r="E35" s="22"/>
      <c r="F35" s="22"/>
    </row>
    <row r="36" spans="1:7" s="5" customFormat="1" ht="11.25" x14ac:dyDescent="0.2">
      <c r="A36" s="20" t="s">
        <v>95</v>
      </c>
      <c r="B36" s="20"/>
      <c r="C36" s="23">
        <f>C34/C13</f>
        <v>-6.2015503875968991E-3</v>
      </c>
      <c r="D36" s="23">
        <f>D34/D13</f>
        <v>-7.1914132379248652E-2</v>
      </c>
      <c r="E36" s="23">
        <f>E34/E13</f>
        <v>-1.1724137931034483E-2</v>
      </c>
      <c r="F36" s="23">
        <f>F34/F13</f>
        <v>1.3793103448275861E-3</v>
      </c>
      <c r="G36" s="21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9"/>
  <sheetViews>
    <sheetView topLeftCell="A30" workbookViewId="0">
      <selection activeCell="B1" sqref="B1:XFD1048576"/>
    </sheetView>
  </sheetViews>
  <sheetFormatPr defaultColWidth="0" defaultRowHeight="15" x14ac:dyDescent="0.25"/>
  <cols>
    <col min="1" max="1" width="27.28515625" bestFit="1" customWidth="1"/>
    <col min="2" max="16384" width="9.140625" hidden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0CB0B5B94724C979CC183157C996E" ma:contentTypeVersion="12" ma:contentTypeDescription="Create a new document." ma:contentTypeScope="" ma:versionID="2236a43aef55adfceb6a195973f42f6d">
  <xsd:schema xmlns:xsd="http://www.w3.org/2001/XMLSchema" xmlns:xs="http://www.w3.org/2001/XMLSchema" xmlns:p="http://schemas.microsoft.com/office/2006/metadata/properties" xmlns:ns2="1c60f506-7879-434e-ba85-2d6ad89a3d25" xmlns:ns3="1403eaaa-40c0-4385-a3a1-be2667bc99f6" targetNamespace="http://schemas.microsoft.com/office/2006/metadata/properties" ma:root="true" ma:fieldsID="d98f01c07473097ccaa7028326018a06" ns2:_="" ns3:_="">
    <xsd:import namespace="1c60f506-7879-434e-ba85-2d6ad89a3d25"/>
    <xsd:import namespace="1403eaaa-40c0-4385-a3a1-be2667bc9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0f506-7879-434e-ba85-2d6ad89a3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3eaaa-40c0-4385-a3a1-be2667bc9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B0A2E2-F57D-4F39-AC34-C20876C4C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0f506-7879-434e-ba85-2d6ad89a3d25"/>
    <ds:schemaRef ds:uri="1403eaaa-40c0-4385-a3a1-be2667bc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CBAA8D-E2DA-47F7-AB5D-B4A036329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CA6BB-10F6-489A-83C5-8C368C6A62AA}">
  <ds:schemaRefs>
    <ds:schemaRef ds:uri="http://purl.org/dc/terms/"/>
    <ds:schemaRef ds:uri="1c60f506-7879-434e-ba85-2d6ad89a3d25"/>
    <ds:schemaRef ds:uri="http://schemas.microsoft.com/office/2006/documentManagement/types"/>
    <ds:schemaRef ds:uri="1403eaaa-40c0-4385-a3a1-be2667bc99f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Deficit recovery plan</vt:lpstr>
      <vt:lpstr>Deficit recovery plan example</vt:lpstr>
      <vt:lpstr>SCHOOL LIST</vt:lpstr>
    </vt:vector>
  </TitlesOfParts>
  <Company>London Borough of Brent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Norwena</dc:creator>
  <cp:lastModifiedBy>Deirdre Pollard</cp:lastModifiedBy>
  <cp:lastPrinted>2021-11-12T16:36:59Z</cp:lastPrinted>
  <dcterms:created xsi:type="dcterms:W3CDTF">2014-03-13T10:45:57Z</dcterms:created>
  <dcterms:modified xsi:type="dcterms:W3CDTF">2022-05-17T10:44:30Z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0x0101006100CB0B5B94724C979CC183157C996E</vt:lpwstr>
  </property>
  <property fmtid="{D5CDD505-2E9C-101B-9397-08002B2CF9AE}" pid="3" name="Order">
    <vt:r8>6348800</vt:r8>
  </property>
</Properties>
</file>