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LBEALING-TC\Share\SCHOOL EFFECTIVENESS\EALING GRID FOR LEARNING\PPE and social distancing sign orders\"/>
    </mc:Choice>
  </mc:AlternateContent>
  <xr:revisionPtr revIDLastSave="0" documentId="8_{9D0961BC-6894-4A58-8C51-17C23FF503B5}" xr6:coauthVersionLast="44" xr6:coauthVersionMax="44" xr10:uidLastSave="{00000000-0000-0000-0000-000000000000}"/>
  <bookViews>
    <workbookView xWindow="-120" yWindow="-120" windowWidth="19440" windowHeight="11640" xr2:uid="{12D550CA-A1FA-4B50-8397-30DEE6F6ED3B}"/>
  </bookViews>
  <sheets>
    <sheet name="New prices" sheetId="3" r:id="rId1"/>
    <sheet name="PRODUCT CATALOGU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" i="3" l="1"/>
  <c r="L10" i="3" s="1"/>
  <c r="H65" i="3" l="1"/>
  <c r="H64" i="3"/>
  <c r="H63" i="3"/>
  <c r="H61" i="3"/>
  <c r="H60" i="3"/>
  <c r="L60" i="3" s="1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29" i="3"/>
  <c r="H28" i="3"/>
  <c r="H27" i="3"/>
  <c r="H26" i="3"/>
  <c r="H25" i="3"/>
  <c r="H24" i="3"/>
  <c r="H23" i="3"/>
  <c r="H21" i="3"/>
  <c r="H20" i="3"/>
  <c r="H19" i="3"/>
  <c r="H18" i="3"/>
  <c r="H17" i="3"/>
  <c r="H16" i="3"/>
  <c r="H15" i="3"/>
  <c r="H14" i="3"/>
  <c r="H13" i="3"/>
  <c r="H12" i="3"/>
  <c r="L12" i="3" s="1"/>
  <c r="H11" i="3"/>
  <c r="H8" i="3"/>
  <c r="H7" i="3"/>
  <c r="J7" i="3" s="1"/>
  <c r="H6" i="3"/>
  <c r="H4" i="3"/>
  <c r="H3" i="3"/>
  <c r="L58" i="3" l="1"/>
  <c r="L56" i="3"/>
  <c r="L48" i="3"/>
  <c r="L63" i="3" l="1"/>
  <c r="J63" i="3" l="1"/>
  <c r="J60" i="3"/>
  <c r="J58" i="3"/>
  <c r="J56" i="3"/>
  <c r="J55" i="3"/>
  <c r="J54" i="3"/>
  <c r="J52" i="3"/>
  <c r="J48" i="3"/>
  <c r="J42" i="3"/>
  <c r="J29" i="3"/>
  <c r="J26" i="3"/>
  <c r="J12" i="3"/>
  <c r="J10" i="3"/>
  <c r="J14" i="3" l="1"/>
  <c r="L14" i="3"/>
  <c r="J27" i="3"/>
  <c r="L27" i="3"/>
  <c r="J40" i="3"/>
  <c r="L40" i="3"/>
  <c r="J53" i="3"/>
  <c r="L53" i="3"/>
  <c r="J6" i="3"/>
  <c r="L6" i="3"/>
  <c r="J11" i="3"/>
  <c r="L11" i="3"/>
  <c r="J15" i="3"/>
  <c r="L15" i="3"/>
  <c r="J19" i="3"/>
  <c r="L19" i="3"/>
  <c r="J24" i="3"/>
  <c r="L24" i="3"/>
  <c r="J28" i="3"/>
  <c r="L28" i="3"/>
  <c r="J33" i="3"/>
  <c r="L33" i="3"/>
  <c r="J37" i="3"/>
  <c r="L37" i="3"/>
  <c r="J41" i="3"/>
  <c r="L41" i="3"/>
  <c r="J46" i="3"/>
  <c r="L46" i="3"/>
  <c r="J50" i="3"/>
  <c r="L50" i="3"/>
  <c r="L4" i="3"/>
  <c r="J4" i="3"/>
  <c r="J18" i="3"/>
  <c r="L18" i="3"/>
  <c r="J32" i="3"/>
  <c r="L32" i="3"/>
  <c r="J44" i="3"/>
  <c r="L44" i="3"/>
  <c r="J49" i="3"/>
  <c r="L49" i="3"/>
  <c r="J61" i="3"/>
  <c r="L61" i="3"/>
  <c r="J16" i="3"/>
  <c r="L16" i="3"/>
  <c r="J20" i="3"/>
  <c r="L20" i="3"/>
  <c r="J25" i="3"/>
  <c r="L25" i="3"/>
  <c r="J34" i="3"/>
  <c r="L34" i="3"/>
  <c r="J38" i="3"/>
  <c r="L38" i="3"/>
  <c r="J47" i="3"/>
  <c r="L47" i="3"/>
  <c r="J51" i="3"/>
  <c r="L51" i="3"/>
  <c r="J59" i="3"/>
  <c r="L59" i="3"/>
  <c r="J64" i="3"/>
  <c r="L64" i="3"/>
  <c r="J23" i="3"/>
  <c r="L23" i="3"/>
  <c r="J36" i="3"/>
  <c r="L36" i="3"/>
  <c r="J57" i="3"/>
  <c r="L57" i="3"/>
  <c r="L7" i="3"/>
  <c r="J3" i="3"/>
  <c r="L3" i="3"/>
  <c r="J8" i="3"/>
  <c r="L8" i="3"/>
  <c r="J13" i="3"/>
  <c r="L13" i="3"/>
  <c r="J17" i="3"/>
  <c r="L17" i="3"/>
  <c r="J21" i="3"/>
  <c r="L21" i="3"/>
  <c r="J31" i="3"/>
  <c r="L31" i="3"/>
  <c r="J35" i="3"/>
  <c r="L35" i="3"/>
  <c r="J39" i="3"/>
  <c r="L39" i="3"/>
  <c r="J43" i="3"/>
  <c r="L43" i="3"/>
  <c r="J65" i="3"/>
  <c r="L65" i="3"/>
  <c r="J67" i="3" l="1"/>
  <c r="L67" i="3"/>
</calcChain>
</file>

<file path=xl/sharedStrings.xml><?xml version="1.0" encoding="utf-8"?>
<sst xmlns="http://schemas.openxmlformats.org/spreadsheetml/2006/main" count="366" uniqueCount="164">
  <si>
    <t>CODE</t>
  </si>
  <si>
    <t>OUTDOOR BANNERS &amp; SIGNS</t>
  </si>
  <si>
    <t>SIZE</t>
  </si>
  <si>
    <t>GPX/SS1</t>
  </si>
  <si>
    <t>GPX/SS2</t>
  </si>
  <si>
    <t>A2</t>
  </si>
  <si>
    <t xml:space="preserve">Stay Safe poster </t>
  </si>
  <si>
    <t>DESCRIPTION</t>
  </si>
  <si>
    <t>Poster printed on white correx board with punched corner holes. Supplied with cable ties.</t>
  </si>
  <si>
    <t>mm</t>
  </si>
  <si>
    <t>Stay Safe banner</t>
  </si>
  <si>
    <t>2000 x 1000</t>
  </si>
  <si>
    <t>594 x 420</t>
  </si>
  <si>
    <t>Other</t>
  </si>
  <si>
    <t>COVID-19 Phased Return Signage for Schools</t>
  </si>
  <si>
    <t>Examples for consideration</t>
  </si>
  <si>
    <t xml:space="preserve">Outdoor Social Distance Signage – for display at school entrances and vicinity </t>
  </si>
  <si>
    <t>Social Distancing in Operation</t>
  </si>
  <si>
    <t>GPX/PPS4</t>
  </si>
  <si>
    <t>A3</t>
  </si>
  <si>
    <t>420 x 297</t>
  </si>
  <si>
    <t>Outdoor landscape banner printed on white reinforced exterior grade vinyl, hemmed and finished with metal eyelets at each corner and at 0.5m intervals. Supplied with cable ties.</t>
  </si>
  <si>
    <t>SOCIAL DISTANCE POSTER SIGN - INDOOR OR OUTDOOR</t>
  </si>
  <si>
    <t>A-Frame</t>
  </si>
  <si>
    <t>762 x 508</t>
  </si>
  <si>
    <t>Poster, laminated face only.</t>
  </si>
  <si>
    <t>Dispose of used tissues</t>
  </si>
  <si>
    <t>GPX/GHS1</t>
  </si>
  <si>
    <t>A4</t>
  </si>
  <si>
    <t>297 x 210</t>
  </si>
  <si>
    <t>Please wash your hands regularly</t>
  </si>
  <si>
    <t>GPX/GHS3</t>
  </si>
  <si>
    <t>Use hand sanitiser</t>
  </si>
  <si>
    <t>GPX/GHS4</t>
  </si>
  <si>
    <t>Cover your cough</t>
  </si>
  <si>
    <t>GPX/GHS5</t>
  </si>
  <si>
    <t>Please wash hands with soap &amp; water</t>
  </si>
  <si>
    <t>GPX/GHS6</t>
  </si>
  <si>
    <t>Please keep a safe distance from others</t>
  </si>
  <si>
    <t>GPX/GHS7</t>
  </si>
  <si>
    <t>WASHROOM STICKERS</t>
  </si>
  <si>
    <t>Clean hands are safe hands</t>
  </si>
  <si>
    <t>GDP/GP003</t>
  </si>
  <si>
    <t>A6</t>
  </si>
  <si>
    <t>A5</t>
  </si>
  <si>
    <t>148 x 105</t>
  </si>
  <si>
    <t>210 x 148</t>
  </si>
  <si>
    <t>Now wash your hands</t>
  </si>
  <si>
    <t>GDP/GP009</t>
  </si>
  <si>
    <t>148.5 x 50</t>
  </si>
  <si>
    <t>297 x 100</t>
  </si>
  <si>
    <t>420 x 200</t>
  </si>
  <si>
    <t>Circular floor sticker - indoor</t>
  </si>
  <si>
    <t>Circular floor sticker - outdoor</t>
  </si>
  <si>
    <t>300 diameter</t>
  </si>
  <si>
    <t>Please stop here</t>
  </si>
  <si>
    <t>Keep your distance (foot print)</t>
  </si>
  <si>
    <t>Keep your distance (figures)</t>
  </si>
  <si>
    <t>Please queue here</t>
  </si>
  <si>
    <t>Please wait here</t>
  </si>
  <si>
    <t>No entry (hand)</t>
  </si>
  <si>
    <t>No entry (white line)</t>
  </si>
  <si>
    <t>HEALTH &amp; SAFETY POSTERS</t>
  </si>
  <si>
    <t>Rectangular floor sticker - indoor</t>
  </si>
  <si>
    <t>Rectangular floor sticker - outdoor</t>
  </si>
  <si>
    <t>1000 x 115</t>
  </si>
  <si>
    <t xml:space="preserve">Turn left </t>
  </si>
  <si>
    <t>Arrow floor sticker - indoor</t>
  </si>
  <si>
    <t>Arrow floor sticker - outdoor</t>
  </si>
  <si>
    <t>550 x 300</t>
  </si>
  <si>
    <t>Let's keep our social distance from others / Please queue here</t>
  </si>
  <si>
    <t>700 x 300</t>
  </si>
  <si>
    <t>GPX/FS6/ID</t>
  </si>
  <si>
    <t>GPX/FS6/OD</t>
  </si>
  <si>
    <t>GPX/FS7/ID</t>
  </si>
  <si>
    <t>GPX/FS7/OD</t>
  </si>
  <si>
    <t>GPX/FS8/ID</t>
  </si>
  <si>
    <t>GPX/FS8/OD</t>
  </si>
  <si>
    <t>GPX/FS9/ID</t>
  </si>
  <si>
    <t>GPX/FS9/OD</t>
  </si>
  <si>
    <t>GPX/FS10/ID</t>
  </si>
  <si>
    <t>GPX/FS10/OD</t>
  </si>
  <si>
    <t>GPX/FS11/ID</t>
  </si>
  <si>
    <t>GPX/FS11/OD</t>
  </si>
  <si>
    <t>GPX/FS12/ID</t>
  </si>
  <si>
    <t>GPX/FS12/OD</t>
  </si>
  <si>
    <t>GPX/FS16/ID</t>
  </si>
  <si>
    <t>GPX/FS16/OD</t>
  </si>
  <si>
    <t>GPX/FS19/ID</t>
  </si>
  <si>
    <t>GPX/FS19/OD</t>
  </si>
  <si>
    <t>GPX/FS20/ID</t>
  </si>
  <si>
    <t>GPX/FS20/OD</t>
  </si>
  <si>
    <t>GPX/FS21/ID</t>
  </si>
  <si>
    <t>GPX/FS21/OD</t>
  </si>
  <si>
    <t>Please queue here (chevrons)</t>
  </si>
  <si>
    <t>Please queue here (square)</t>
  </si>
  <si>
    <t>Square floor sticker - indoor</t>
  </si>
  <si>
    <t>Square floor sticker - outdoor</t>
  </si>
  <si>
    <t>GPX/FS22/ID</t>
  </si>
  <si>
    <t>GPX/FS22/OD</t>
  </si>
  <si>
    <t>300 x 300</t>
  </si>
  <si>
    <t>Turn right</t>
  </si>
  <si>
    <t>GPX/FS23/ID</t>
  </si>
  <si>
    <t>GPX/FS23/OD</t>
  </si>
  <si>
    <t>This way</t>
  </si>
  <si>
    <t>GPX/FS27/ID</t>
  </si>
  <si>
    <t>GPX/FS27/OD</t>
  </si>
  <si>
    <t>230 x 300</t>
  </si>
  <si>
    <t>FLOOR STICKERS - CIRCULAR</t>
  </si>
  <si>
    <t>FLOOR STICKERS - RECTANGULAR, SQUARE &amp; ARROW SHAPED</t>
  </si>
  <si>
    <t>Please stand behind this line (blk/y chevrons)</t>
  </si>
  <si>
    <t>GDP/GP026/ID</t>
  </si>
  <si>
    <t>GDP/GP026/OD</t>
  </si>
  <si>
    <t>Vinyl Sticker</t>
  </si>
  <si>
    <t>PULL UP BANNERS</t>
  </si>
  <si>
    <t>GPX/PB1</t>
  </si>
  <si>
    <t>2000 x 850</t>
  </si>
  <si>
    <t>GPX/PB2</t>
  </si>
  <si>
    <t>GPX/PB3</t>
  </si>
  <si>
    <t>Banner 1: Stay Safe - hygiene &amp; social distance</t>
  </si>
  <si>
    <t>Banner 2: Stay Safe - hygiene</t>
  </si>
  <si>
    <t>Banner 3: Stay Safe - keep your distance</t>
  </si>
  <si>
    <t>Pull up, floor standing banner for indoor use, supplied with carrying case.</t>
  </si>
  <si>
    <t>600 x 100</t>
  </si>
  <si>
    <t>Poster (unlaminated), suitable for display outdoors in A-Frame.</t>
  </si>
  <si>
    <t>1)  Stay Safe Poster A2 (594mm x 420mm) printed on white correx board with punched corner holes. Supplied with cable ties.</t>
  </si>
  <si>
    <t xml:space="preserve">2) Stay Safe Banner 2000mm x 1000mm printed on white reinforced exterior grade vinyl, hemmed and finished with metal eyelets at each corner and at 0.5m intervals. Supplied with cable ties. </t>
  </si>
  <si>
    <t xml:space="preserve">Social Distance laminated poster – for display at or near school entrance </t>
  </si>
  <si>
    <t>3) Social Distancing notice suitable as poster for indoors or outdoors at school entrances for staff and visitors.</t>
  </si>
  <si>
    <t xml:space="preserve">Offered in three sizes: </t>
  </si>
  <si>
    <t>A3 (420mm x 297mm) with laminated (wipeable) surface</t>
  </si>
  <si>
    <t xml:space="preserve">or </t>
  </si>
  <si>
    <t>A2 (594mm x 420mm) with laminated (wipeable) surface</t>
  </si>
  <si>
    <t>or</t>
  </si>
  <si>
    <t>To fit A-Frame size (762mm x 508mm) suitable for path or pavement display (unlaminated).</t>
  </si>
  <si>
    <t>Health &amp; Safety signs</t>
  </si>
  <si>
    <t>4-9) Available as A3 (420mm x 297mm) or A4 (297mm x 210mm) posters, laminated (wipeable) notices.</t>
  </si>
  <si>
    <t>10-11) Washroom stickers</t>
  </si>
  <si>
    <r>
      <t>Floor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>stickers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>various</t>
    </r>
  </si>
  <si>
    <t>12-18) Circular stickers. Size 300mm diameter. Available in two finishes: suitable for application outdoors on concrete, or indoors on solid floor.</t>
  </si>
  <si>
    <t>19-25) Rectangular, square &amp; arrow stickers, various sizes. Available in two finishes: suitable for application outdoors on concrete, or indoors on solid floor.</t>
  </si>
  <si>
    <t>Sizes: FS16 &amp; FS20 - 1000mm x 115mm; FS19 &amp; FS23 - 550mm x 300mm; FS21 - 700mm x 300mm; FS22 - 300mm x 300mm; FS27 - 230mm x 300mm.</t>
  </si>
  <si>
    <t>26) Stand behind this line sticker 100mm x 600mm</t>
  </si>
  <si>
    <r>
      <t>Pull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>Up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>Banners</t>
    </r>
  </si>
  <si>
    <t>27-29) A way to provide large, clear and moveable means to display hygiene and informative messages. Available in 2000mm high x 850mm wide format.</t>
  </si>
  <si>
    <t>(NB. Portion of graphic under blue line will not be visible, as this goes inside banner mechanism.)</t>
  </si>
  <si>
    <t>UNIT PRICE</t>
  </si>
  <si>
    <t>Costs</t>
  </si>
  <si>
    <t>Total</t>
  </si>
  <si>
    <t>Totals</t>
  </si>
  <si>
    <r>
      <rPr>
        <b/>
        <sz val="16"/>
        <color theme="1"/>
        <rFont val="Calibri"/>
        <family val="2"/>
        <scheme val="minor"/>
      </rPr>
      <t>NEW</t>
    </r>
    <r>
      <rPr>
        <b/>
        <sz val="12"/>
        <color theme="1"/>
        <rFont val="Calibri"/>
        <family val="2"/>
        <scheme val="minor"/>
      </rPr>
      <t xml:space="preserve">                                                     UNIT PRICE</t>
    </r>
  </si>
  <si>
    <t>NEW Costs</t>
  </si>
  <si>
    <t>N/A</t>
  </si>
  <si>
    <r>
      <t xml:space="preserve">UNIT PRICE </t>
    </r>
    <r>
      <rPr>
        <b/>
        <sz val="8"/>
        <color theme="1"/>
        <rFont val="Calibri"/>
        <family val="2"/>
        <scheme val="minor"/>
      </rPr>
      <t>(based on initial higher order quantities)</t>
    </r>
  </si>
  <si>
    <t>NEW UNIT PRICES</t>
  </si>
  <si>
    <t>1 copy</t>
  </si>
  <si>
    <t xml:space="preserve">5 copies </t>
  </si>
  <si>
    <t>10 copies</t>
  </si>
  <si>
    <t xml:space="preserve">Over 10 </t>
  </si>
  <si>
    <t xml:space="preserve">25 copies </t>
  </si>
  <si>
    <t xml:space="preserve">50 copies </t>
  </si>
  <si>
    <t xml:space="preserve">100 copies </t>
  </si>
  <si>
    <r>
      <rPr>
        <b/>
        <sz val="16"/>
        <color theme="1"/>
        <rFont val="Calibri"/>
        <family val="2"/>
        <scheme val="minor"/>
      </rPr>
      <t>NEW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PRICE</t>
    </r>
    <r>
      <rPr>
        <b/>
        <sz val="12"/>
        <color theme="1"/>
        <rFont val="Calibri"/>
        <family val="2"/>
        <scheme val="minor"/>
      </rPr>
      <t xml:space="preserve">                     UNIT PRICE </t>
    </r>
    <r>
      <rPr>
        <b/>
        <sz val="16"/>
        <color theme="1"/>
        <rFont val="Calibri"/>
        <family val="2"/>
        <scheme val="minor"/>
      </rPr>
      <t>EACH</t>
    </r>
    <r>
      <rPr>
        <b/>
        <sz val="12"/>
        <color theme="1"/>
        <rFont val="Calibri"/>
        <family val="2"/>
        <scheme val="minor"/>
      </rPr>
      <t xml:space="preserve"> if this quantity</t>
    </r>
  </si>
  <si>
    <t>ADD school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</si>
</sst>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horizontal="left" vertical="top"/>
    </xf>
    <xf numFmtId="0" fontId="0" fillId="0" borderId="0" xfId="0" applyBorder="1"/>
    <xf numFmtId="0" fontId="0" fillId="0" borderId="0" xfId="0" applyBorder="1" applyAlignment="1">
      <alignment horizontal="left" vertical="center"/>
    </xf>
    <xf numFmtId="8" fontId="0" fillId="0" borderId="0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/>
    <xf numFmtId="0" fontId="0" fillId="0" borderId="0" xfId="0"/>
    <xf numFmtId="8" fontId="0" fillId="0" borderId="0" xfId="0" applyNumberFormat="1" applyAlignment="1">
      <alignment vertical="center"/>
    </xf>
    <xf numFmtId="8" fontId="0" fillId="0" borderId="0" xfId="0" applyNumberFormat="1" applyAlignment="1"/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left" textRotation="90" wrapText="1"/>
    </xf>
    <xf numFmtId="0" fontId="6" fillId="5" borderId="1" xfId="0" applyFont="1" applyFill="1" applyBorder="1" applyAlignment="1">
      <alignment horizontal="left" textRotation="90" wrapText="1"/>
    </xf>
    <xf numFmtId="0" fontId="6" fillId="2" borderId="1" xfId="0" applyFont="1" applyFill="1" applyBorder="1" applyAlignment="1">
      <alignment horizontal="left" vertical="top" textRotation="90" wrapText="1"/>
    </xf>
    <xf numFmtId="8" fontId="6" fillId="7" borderId="1" xfId="0" applyNumberFormat="1" applyFont="1" applyFill="1" applyBorder="1" applyAlignment="1">
      <alignment vertical="top" textRotation="90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8" fontId="0" fillId="4" borderId="1" xfId="0" applyNumberFormat="1" applyFill="1" applyBorder="1" applyAlignment="1">
      <alignment horizontal="left" vertical="center"/>
    </xf>
    <xf numFmtId="8" fontId="0" fillId="0" borderId="1" xfId="0" applyNumberFormat="1" applyBorder="1" applyAlignment="1">
      <alignment vertical="center"/>
    </xf>
    <xf numFmtId="8" fontId="0" fillId="6" borderId="1" xfId="0" applyNumberForma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8" fontId="1" fillId="2" borderId="1" xfId="0" applyNumberFormat="1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8" fontId="0" fillId="2" borderId="1" xfId="0" applyNumberFormat="1" applyFill="1" applyBorder="1" applyAlignment="1">
      <alignment vertical="center"/>
    </xf>
    <xf numFmtId="8" fontId="0" fillId="6" borderId="1" xfId="0" applyNumberForma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64" fontId="0" fillId="0" borderId="0" xfId="0" applyNumberFormat="1"/>
    <xf numFmtId="0" fontId="0" fillId="2" borderId="4" xfId="0" applyFill="1" applyBorder="1" applyAlignment="1">
      <alignment vertical="center"/>
    </xf>
    <xf numFmtId="8" fontId="0" fillId="0" borderId="4" xfId="0" applyNumberFormat="1" applyBorder="1" applyAlignment="1">
      <alignment vertical="center"/>
    </xf>
    <xf numFmtId="0" fontId="0" fillId="0" borderId="4" xfId="0" applyBorder="1" applyAlignment="1">
      <alignment horizontal="right" vertical="center"/>
    </xf>
    <xf numFmtId="164" fontId="1" fillId="8" borderId="3" xfId="0" applyNumberFormat="1" applyFont="1" applyFill="1" applyBorder="1" applyAlignment="1">
      <alignment vertical="center"/>
    </xf>
    <xf numFmtId="164" fontId="0" fillId="8" borderId="3" xfId="0" applyNumberFormat="1" applyFill="1" applyBorder="1"/>
    <xf numFmtId="164" fontId="0" fillId="9" borderId="3" xfId="0" applyNumberFormat="1" applyFill="1" applyBorder="1" applyAlignment="1">
      <alignment vertical="center"/>
    </xf>
    <xf numFmtId="164" fontId="0" fillId="9" borderId="3" xfId="0" applyNumberFormat="1" applyFill="1" applyBorder="1"/>
    <xf numFmtId="8" fontId="6" fillId="8" borderId="2" xfId="0" applyNumberFormat="1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3</xdr:col>
      <xdr:colOff>381000</xdr:colOff>
      <xdr:row>24</xdr:row>
      <xdr:rowOff>0</xdr:rowOff>
    </xdr:to>
    <xdr:pic>
      <xdr:nvPicPr>
        <xdr:cNvPr id="21" name="Picture 1">
          <a:extLst>
            <a:ext uri="{FF2B5EF4-FFF2-40B4-BE49-F238E27FC236}">
              <a16:creationId xmlns:a16="http://schemas.microsoft.com/office/drawing/2014/main" id="{A233C34A-2B4C-4602-8461-6FAC41C09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85900"/>
          <a:ext cx="2209800" cy="3108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6</xdr:col>
      <xdr:colOff>434340</xdr:colOff>
      <xdr:row>39</xdr:row>
      <xdr:rowOff>53340</xdr:rowOff>
    </xdr:to>
    <xdr:pic>
      <xdr:nvPicPr>
        <xdr:cNvPr id="22" name="Picture 10">
          <a:extLst>
            <a:ext uri="{FF2B5EF4-FFF2-40B4-BE49-F238E27FC236}">
              <a16:creationId xmlns:a16="http://schemas.microsoft.com/office/drawing/2014/main" id="{A9733716-0DCC-4653-9340-A48EDCC7F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56860"/>
          <a:ext cx="4091940" cy="2065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51</xdr:row>
      <xdr:rowOff>0</xdr:rowOff>
    </xdr:from>
    <xdr:to>
      <xdr:col>5</xdr:col>
      <xdr:colOff>76200</xdr:colOff>
      <xdr:row>76</xdr:row>
      <xdr:rowOff>121920</xdr:rowOff>
    </xdr:to>
    <xdr:pic>
      <xdr:nvPicPr>
        <xdr:cNvPr id="23" name="Picture 3">
          <a:extLst>
            <a:ext uri="{FF2B5EF4-FFF2-40B4-BE49-F238E27FC236}">
              <a16:creationId xmlns:a16="http://schemas.microsoft.com/office/drawing/2014/main" id="{1FA1D928-1ADE-4A45-A697-A674BBB2D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47860"/>
          <a:ext cx="3124200" cy="4693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83</xdr:row>
      <xdr:rowOff>0</xdr:rowOff>
    </xdr:from>
    <xdr:to>
      <xdr:col>6</xdr:col>
      <xdr:colOff>0</xdr:colOff>
      <xdr:row>92</xdr:row>
      <xdr:rowOff>121920</xdr:rowOff>
    </xdr:to>
    <xdr:pic>
      <xdr:nvPicPr>
        <xdr:cNvPr id="26" name="Picture 20">
          <a:extLst>
            <a:ext uri="{FF2B5EF4-FFF2-40B4-BE49-F238E27FC236}">
              <a16:creationId xmlns:a16="http://schemas.microsoft.com/office/drawing/2014/main" id="{FE8EF534-0A88-46F9-BE8E-B5CF89765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095220"/>
          <a:ext cx="3657600" cy="17678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94</xdr:row>
      <xdr:rowOff>0</xdr:rowOff>
    </xdr:from>
    <xdr:to>
      <xdr:col>6</xdr:col>
      <xdr:colOff>0</xdr:colOff>
      <xdr:row>103</xdr:row>
      <xdr:rowOff>121920</xdr:rowOff>
    </xdr:to>
    <xdr:pic>
      <xdr:nvPicPr>
        <xdr:cNvPr id="27" name="Picture 21">
          <a:extLst>
            <a:ext uri="{FF2B5EF4-FFF2-40B4-BE49-F238E27FC236}">
              <a16:creationId xmlns:a16="http://schemas.microsoft.com/office/drawing/2014/main" id="{FE6FAFFE-1B96-4BBF-B478-91C9A1B74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06900"/>
          <a:ext cx="3657600" cy="17678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122</xdr:row>
      <xdr:rowOff>0</xdr:rowOff>
    </xdr:from>
    <xdr:to>
      <xdr:col>6</xdr:col>
      <xdr:colOff>251460</xdr:colOff>
      <xdr:row>132</xdr:row>
      <xdr:rowOff>76200</xdr:rowOff>
    </xdr:to>
    <xdr:pic>
      <xdr:nvPicPr>
        <xdr:cNvPr id="29" name="Picture 12">
          <a:extLst>
            <a:ext uri="{FF2B5EF4-FFF2-40B4-BE49-F238E27FC236}">
              <a16:creationId xmlns:a16="http://schemas.microsoft.com/office/drawing/2014/main" id="{EE6A589B-40D9-4BE0-BE92-3CD87F707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277"/>
        <a:stretch>
          <a:fillRect/>
        </a:stretch>
      </xdr:blipFill>
      <xdr:spPr bwMode="auto">
        <a:xfrm>
          <a:off x="0" y="22242780"/>
          <a:ext cx="3909060" cy="190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3</xdr:col>
      <xdr:colOff>488315</xdr:colOff>
      <xdr:row>147</xdr:row>
      <xdr:rowOff>38100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A8F05C03-EE51-439D-AAAF-02A1BB391DFA}"/>
            </a:ext>
          </a:extLst>
        </xdr:cNvPr>
        <xdr:cNvPicPr/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5412700"/>
          <a:ext cx="2317115" cy="131826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7</xdr:col>
      <xdr:colOff>495300</xdr:colOff>
      <xdr:row>147</xdr:row>
      <xdr:rowOff>43815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3CE8D6CF-A024-4690-9C00-855E8517B9E5}"/>
            </a:ext>
          </a:extLst>
        </xdr:cNvPr>
        <xdr:cNvPicPr/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438400" y="25412700"/>
          <a:ext cx="2324100" cy="13239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149</xdr:row>
      <xdr:rowOff>0</xdr:rowOff>
    </xdr:from>
    <xdr:to>
      <xdr:col>2</xdr:col>
      <xdr:colOff>0</xdr:colOff>
      <xdr:row>156</xdr:row>
      <xdr:rowOff>167640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id="{4400BCBE-39F6-4005-9C9F-6746E85737E6}"/>
            </a:ext>
          </a:extLst>
        </xdr:cNvPr>
        <xdr:cNvPicPr/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27058620"/>
          <a:ext cx="1219200" cy="14478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149</xdr:row>
      <xdr:rowOff>0</xdr:rowOff>
    </xdr:from>
    <xdr:to>
      <xdr:col>6</xdr:col>
      <xdr:colOff>464820</xdr:colOff>
      <xdr:row>157</xdr:row>
      <xdr:rowOff>60325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96179EF9-B306-4EA0-A2E6-AC89F37655BA}"/>
            </a:ext>
          </a:extLst>
        </xdr:cNvPr>
        <xdr:cNvPicPr/>
      </xdr:nvPicPr>
      <xdr:blipFill rotWithShape="1">
        <a:blip xmlns:r="http://schemas.openxmlformats.org/officeDocument/2006/relationships" r:embed="rId10"/>
        <a:srcRect l="-3619" t="2759" r="2649" b="-2382"/>
        <a:stretch/>
      </xdr:blipFill>
      <xdr:spPr bwMode="auto">
        <a:xfrm>
          <a:off x="1219200" y="27058620"/>
          <a:ext cx="2903220" cy="152336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163</xdr:row>
      <xdr:rowOff>0</xdr:rowOff>
    </xdr:from>
    <xdr:to>
      <xdr:col>5</xdr:col>
      <xdr:colOff>120015</xdr:colOff>
      <xdr:row>166</xdr:row>
      <xdr:rowOff>153670</xdr:rowOff>
    </xdr:to>
    <xdr:pic>
      <xdr:nvPicPr>
        <xdr:cNvPr id="36" name="Picture 35">
          <a:extLst>
            <a:ext uri="{FF2B5EF4-FFF2-40B4-BE49-F238E27FC236}">
              <a16:creationId xmlns:a16="http://schemas.microsoft.com/office/drawing/2014/main" id="{33A8683C-BF59-44ED-9775-0F71866325B5}"/>
            </a:ext>
          </a:extLst>
        </xdr:cNvPr>
        <xdr:cNvPicPr/>
      </xdr:nvPicPr>
      <xdr:blipFill rotWithShape="1"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62" t="-1923" r="-3162" b="61454"/>
        <a:stretch/>
      </xdr:blipFill>
      <xdr:spPr bwMode="auto">
        <a:xfrm>
          <a:off x="0" y="29649420"/>
          <a:ext cx="3168015" cy="70231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5</xdr:col>
      <xdr:colOff>62230</xdr:colOff>
      <xdr:row>174</xdr:row>
      <xdr:rowOff>97790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id="{CE89E961-1605-444F-A325-BA0AE9A11B50}"/>
            </a:ext>
          </a:extLst>
        </xdr:cNvPr>
        <xdr:cNvPicPr/>
      </xdr:nvPicPr>
      <xdr:blipFill rotWithShape="1"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62" t="60129" r="-3162" b="1923"/>
        <a:stretch/>
      </xdr:blipFill>
      <xdr:spPr bwMode="auto">
        <a:xfrm>
          <a:off x="0" y="31112460"/>
          <a:ext cx="3110230" cy="64643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177</xdr:row>
      <xdr:rowOff>0</xdr:rowOff>
    </xdr:from>
    <xdr:to>
      <xdr:col>7</xdr:col>
      <xdr:colOff>390525</xdr:colOff>
      <xdr:row>183</xdr:row>
      <xdr:rowOff>95250</xdr:rowOff>
    </xdr:to>
    <xdr:pic>
      <xdr:nvPicPr>
        <xdr:cNvPr id="40" name="Picture 39">
          <a:extLst>
            <a:ext uri="{FF2B5EF4-FFF2-40B4-BE49-F238E27FC236}">
              <a16:creationId xmlns:a16="http://schemas.microsoft.com/office/drawing/2014/main" id="{9DC55ACB-DCC7-48C3-B46A-ACA1E5DA86BA}"/>
            </a:ext>
          </a:extLst>
        </xdr:cNvPr>
        <xdr:cNvPicPr/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9294"/>
        <a:stretch/>
      </xdr:blipFill>
      <xdr:spPr bwMode="auto">
        <a:xfrm>
          <a:off x="0" y="32209740"/>
          <a:ext cx="4657725" cy="119253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5</xdr:col>
      <xdr:colOff>0</xdr:colOff>
      <xdr:row>167</xdr:row>
      <xdr:rowOff>0</xdr:rowOff>
    </xdr:from>
    <xdr:to>
      <xdr:col>7</xdr:col>
      <xdr:colOff>14605</xdr:colOff>
      <xdr:row>172</xdr:row>
      <xdr:rowOff>106680</xdr:rowOff>
    </xdr:to>
    <xdr:pic>
      <xdr:nvPicPr>
        <xdr:cNvPr id="41" name="Picture 40">
          <a:extLst>
            <a:ext uri="{FF2B5EF4-FFF2-40B4-BE49-F238E27FC236}">
              <a16:creationId xmlns:a16="http://schemas.microsoft.com/office/drawing/2014/main" id="{CC10F171-A56A-4846-9C18-E2A558A46404}"/>
            </a:ext>
          </a:extLst>
        </xdr:cNvPr>
        <xdr:cNvPicPr/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733" t="7829" r="1636" b="50209"/>
        <a:stretch/>
      </xdr:blipFill>
      <xdr:spPr bwMode="auto">
        <a:xfrm>
          <a:off x="3048000" y="30380940"/>
          <a:ext cx="1233805" cy="102108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371475</xdr:colOff>
      <xdr:row>192</xdr:row>
      <xdr:rowOff>8255</xdr:rowOff>
    </xdr:to>
    <xdr:pic>
      <xdr:nvPicPr>
        <xdr:cNvPr id="42" name="Picture 41">
          <a:extLst>
            <a:ext uri="{FF2B5EF4-FFF2-40B4-BE49-F238E27FC236}">
              <a16:creationId xmlns:a16="http://schemas.microsoft.com/office/drawing/2014/main" id="{A2A9700E-C703-4B64-8577-7C61CBEA519E}"/>
            </a:ext>
          </a:extLst>
        </xdr:cNvPr>
        <xdr:cNvPicPr/>
      </xdr:nvPicPr>
      <xdr:blipFill rotWithShape="1">
        <a:blip xmlns:r="http://schemas.openxmlformats.org/officeDocument/2006/relationships" r:embed="rId13"/>
        <a:srcRect t="9983"/>
        <a:stretch/>
      </xdr:blipFill>
      <xdr:spPr bwMode="auto">
        <a:xfrm>
          <a:off x="609600" y="33855660"/>
          <a:ext cx="981075" cy="110553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0</xdr:colOff>
      <xdr:row>197</xdr:row>
      <xdr:rowOff>0</xdr:rowOff>
    </xdr:from>
    <xdr:to>
      <xdr:col>9</xdr:col>
      <xdr:colOff>243840</xdr:colOff>
      <xdr:row>208</xdr:row>
      <xdr:rowOff>129540</xdr:rowOff>
    </xdr:to>
    <xdr:pic>
      <xdr:nvPicPr>
        <xdr:cNvPr id="44" name="Picture 13">
          <a:extLst>
            <a:ext uri="{FF2B5EF4-FFF2-40B4-BE49-F238E27FC236}">
              <a16:creationId xmlns:a16="http://schemas.microsoft.com/office/drawing/2014/main" id="{2E58D1D3-BF07-4440-8718-5C9C781BA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882580"/>
          <a:ext cx="5730240" cy="2156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4</xdr:col>
      <xdr:colOff>160020</xdr:colOff>
      <xdr:row>121</xdr:row>
      <xdr:rowOff>60960</xdr:rowOff>
    </xdr:to>
    <xdr:pic>
      <xdr:nvPicPr>
        <xdr:cNvPr id="45" name="Picture 11">
          <a:extLst>
            <a:ext uri="{FF2B5EF4-FFF2-40B4-BE49-F238E27FC236}">
              <a16:creationId xmlns:a16="http://schemas.microsoft.com/office/drawing/2014/main" id="{CBDC8654-EBBD-48E5-B24A-DC92B1055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517"/>
        <a:stretch>
          <a:fillRect/>
        </a:stretch>
      </xdr:blipFill>
      <xdr:spPr bwMode="auto">
        <a:xfrm>
          <a:off x="0" y="19865340"/>
          <a:ext cx="2598420" cy="2255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216</xdr:row>
      <xdr:rowOff>0</xdr:rowOff>
    </xdr:from>
    <xdr:to>
      <xdr:col>8</xdr:col>
      <xdr:colOff>110490</xdr:colOff>
      <xdr:row>237</xdr:row>
      <xdr:rowOff>167640</xdr:rowOff>
    </xdr:to>
    <xdr:pic>
      <xdr:nvPicPr>
        <xdr:cNvPr id="46" name="Picture 45">
          <a:extLst>
            <a:ext uri="{FF2B5EF4-FFF2-40B4-BE49-F238E27FC236}">
              <a16:creationId xmlns:a16="http://schemas.microsoft.com/office/drawing/2014/main" id="{1FFBBA9A-B0EA-48B3-BBD1-94799BE209DD}"/>
            </a:ext>
          </a:extLst>
        </xdr:cNvPr>
        <xdr:cNvPicPr/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0" y="40363140"/>
          <a:ext cx="4987290" cy="4008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D4257-524C-4D76-8E08-B5C96BB51222}">
  <dimension ref="A1:AO68"/>
  <sheetViews>
    <sheetView tabSelected="1" zoomScale="70" zoomScaleNormal="70" workbookViewId="0">
      <selection activeCell="G2" sqref="G2"/>
    </sheetView>
  </sheetViews>
  <sheetFormatPr defaultRowHeight="15" x14ac:dyDescent="0.25"/>
  <cols>
    <col min="1" max="1" width="3" style="5" bestFit="1" customWidth="1"/>
    <col min="2" max="2" width="25" style="5" customWidth="1"/>
    <col min="3" max="3" width="43.140625" style="5" hidden="1" customWidth="1"/>
    <col min="4" max="4" width="11.5703125" style="5" customWidth="1"/>
    <col min="5" max="5" width="6.42578125" style="5" customWidth="1"/>
    <col min="6" max="6" width="12.28515625" style="5" customWidth="1"/>
    <col min="7" max="7" width="4.42578125" style="11" customWidth="1"/>
    <col min="8" max="8" width="5.28515625" style="10" customWidth="1"/>
    <col min="9" max="9" width="8.85546875" style="4" hidden="1" customWidth="1"/>
    <col min="10" max="10" width="12.28515625" style="5" hidden="1" customWidth="1"/>
    <col min="11" max="11" width="0" style="13" hidden="1" customWidth="1"/>
    <col min="12" max="12" width="9.85546875" hidden="1" customWidth="1"/>
    <col min="13" max="16" width="8.85546875" style="38"/>
  </cols>
  <sheetData>
    <row r="1" spans="1:16" ht="149.25" customHeight="1" x14ac:dyDescent="0.25">
      <c r="A1" s="14"/>
      <c r="B1" s="15" t="s">
        <v>1</v>
      </c>
      <c r="C1" s="16" t="s">
        <v>7</v>
      </c>
      <c r="D1" s="17" t="s">
        <v>0</v>
      </c>
      <c r="E1" s="17" t="s">
        <v>2</v>
      </c>
      <c r="F1" s="17" t="s">
        <v>9</v>
      </c>
      <c r="G1" s="18" t="s">
        <v>163</v>
      </c>
      <c r="H1" s="19" t="s">
        <v>149</v>
      </c>
      <c r="I1" s="20" t="s">
        <v>153</v>
      </c>
      <c r="J1" s="17" t="s">
        <v>147</v>
      </c>
      <c r="K1" s="21" t="s">
        <v>150</v>
      </c>
      <c r="L1" s="21" t="s">
        <v>151</v>
      </c>
      <c r="M1" s="46" t="s">
        <v>162</v>
      </c>
      <c r="N1" s="46" t="s">
        <v>162</v>
      </c>
      <c r="O1" s="46" t="s">
        <v>162</v>
      </c>
      <c r="P1" s="46" t="s">
        <v>162</v>
      </c>
    </row>
    <row r="2" spans="1:16" s="8" customFormat="1" ht="15.75" x14ac:dyDescent="0.25">
      <c r="A2" s="27"/>
      <c r="B2" s="28"/>
      <c r="C2" s="29"/>
      <c r="D2" s="30"/>
      <c r="E2" s="30"/>
      <c r="F2" s="30"/>
      <c r="G2" s="36"/>
      <c r="H2" s="36"/>
      <c r="I2" s="30"/>
      <c r="J2" s="30"/>
      <c r="K2" s="33"/>
      <c r="L2" s="39"/>
      <c r="M2" s="42" t="s">
        <v>155</v>
      </c>
      <c r="N2" s="42" t="s">
        <v>156</v>
      </c>
      <c r="O2" s="42" t="s">
        <v>157</v>
      </c>
      <c r="P2" s="42" t="s">
        <v>158</v>
      </c>
    </row>
    <row r="3" spans="1:16" s="8" customFormat="1" ht="45" x14ac:dyDescent="0.25">
      <c r="A3" s="22">
        <v>1</v>
      </c>
      <c r="B3" s="23" t="s">
        <v>6</v>
      </c>
      <c r="C3" s="23" t="s">
        <v>8</v>
      </c>
      <c r="D3" s="22" t="s">
        <v>3</v>
      </c>
      <c r="E3" s="22" t="s">
        <v>5</v>
      </c>
      <c r="F3" s="22" t="s">
        <v>12</v>
      </c>
      <c r="G3" s="32">
        <v>0</v>
      </c>
      <c r="H3" s="35">
        <f>SUM(G3:G3)</f>
        <v>0</v>
      </c>
      <c r="I3" s="24">
        <v>6.12</v>
      </c>
      <c r="J3" s="25">
        <f t="shared" ref="J3:J4" si="0">I3*H3</f>
        <v>0</v>
      </c>
      <c r="K3" s="26">
        <v>6.65</v>
      </c>
      <c r="L3" s="40">
        <f>K3*H3</f>
        <v>0</v>
      </c>
      <c r="M3" s="44">
        <v>33.75</v>
      </c>
      <c r="N3" s="44">
        <v>16.200000000000003</v>
      </c>
      <c r="O3" s="44">
        <v>13.5</v>
      </c>
      <c r="P3" s="44">
        <v>12.825000000000001</v>
      </c>
    </row>
    <row r="4" spans="1:16" s="8" customFormat="1" ht="60" x14ac:dyDescent="0.25">
      <c r="A4" s="22">
        <v>2</v>
      </c>
      <c r="B4" s="23" t="s">
        <v>10</v>
      </c>
      <c r="C4" s="23" t="s">
        <v>21</v>
      </c>
      <c r="D4" s="22" t="s">
        <v>4</v>
      </c>
      <c r="E4" s="22" t="s">
        <v>13</v>
      </c>
      <c r="F4" s="22" t="s">
        <v>11</v>
      </c>
      <c r="G4" s="32">
        <v>0</v>
      </c>
      <c r="H4" s="35">
        <f>SUM(G4:G4)</f>
        <v>0</v>
      </c>
      <c r="I4" s="24">
        <v>42.12</v>
      </c>
      <c r="J4" s="25">
        <f t="shared" si="0"/>
        <v>0</v>
      </c>
      <c r="K4" s="26">
        <v>43.81</v>
      </c>
      <c r="L4" s="40">
        <f t="shared" ref="L4:L8" si="1">K4*H4</f>
        <v>0</v>
      </c>
      <c r="M4" s="44">
        <v>47.25</v>
      </c>
      <c r="N4" s="44">
        <v>43.875</v>
      </c>
      <c r="O4" s="44">
        <v>39.825000000000003</v>
      </c>
      <c r="P4" s="44">
        <v>36.450000000000003</v>
      </c>
    </row>
    <row r="5" spans="1:16" s="8" customFormat="1" ht="45" x14ac:dyDescent="0.25">
      <c r="A5" s="27"/>
      <c r="B5" s="28" t="s">
        <v>22</v>
      </c>
      <c r="C5" s="29" t="s">
        <v>7</v>
      </c>
      <c r="D5" s="30" t="s">
        <v>0</v>
      </c>
      <c r="E5" s="30" t="s">
        <v>2</v>
      </c>
      <c r="F5" s="30" t="s">
        <v>9</v>
      </c>
      <c r="G5" s="36"/>
      <c r="H5" s="37"/>
      <c r="I5" s="30" t="s">
        <v>146</v>
      </c>
      <c r="J5" s="30" t="s">
        <v>147</v>
      </c>
      <c r="K5" s="31" t="s">
        <v>154</v>
      </c>
      <c r="L5" s="39"/>
      <c r="M5" s="42" t="s">
        <v>155</v>
      </c>
      <c r="N5" s="42" t="s">
        <v>156</v>
      </c>
      <c r="O5" s="42" t="s">
        <v>157</v>
      </c>
      <c r="P5" s="42" t="s">
        <v>158</v>
      </c>
    </row>
    <row r="6" spans="1:16" s="8" customFormat="1" ht="30" x14ac:dyDescent="0.25">
      <c r="A6" s="22">
        <v>3</v>
      </c>
      <c r="B6" s="23" t="s">
        <v>17</v>
      </c>
      <c r="C6" s="23" t="s">
        <v>25</v>
      </c>
      <c r="D6" s="22" t="s">
        <v>18</v>
      </c>
      <c r="E6" s="22" t="s">
        <v>19</v>
      </c>
      <c r="F6" s="22" t="s">
        <v>20</v>
      </c>
      <c r="G6" s="32">
        <v>0</v>
      </c>
      <c r="H6" s="35">
        <f>SUM(G6:G6)</f>
        <v>0</v>
      </c>
      <c r="I6" s="24">
        <v>0.93</v>
      </c>
      <c r="J6" s="25">
        <f t="shared" ref="J6:J8" si="2">I6*H6</f>
        <v>0</v>
      </c>
      <c r="K6" s="26">
        <v>1.38</v>
      </c>
      <c r="L6" s="40">
        <f t="shared" si="1"/>
        <v>0</v>
      </c>
      <c r="M6" s="44">
        <v>33.75</v>
      </c>
      <c r="N6" s="44">
        <v>14.175000000000001</v>
      </c>
      <c r="O6" s="44">
        <v>12.825000000000001</v>
      </c>
      <c r="P6" s="44">
        <v>12.15</v>
      </c>
    </row>
    <row r="7" spans="1:16" s="8" customFormat="1" ht="15.75" x14ac:dyDescent="0.25">
      <c r="A7" s="22"/>
      <c r="B7" s="23"/>
      <c r="C7" s="23" t="s">
        <v>25</v>
      </c>
      <c r="D7" s="22"/>
      <c r="E7" s="22" t="s">
        <v>5</v>
      </c>
      <c r="F7" s="22" t="s">
        <v>12</v>
      </c>
      <c r="G7" s="32">
        <v>0</v>
      </c>
      <c r="H7" s="35">
        <f>SUM(G7:G7)</f>
        <v>0</v>
      </c>
      <c r="I7" s="24">
        <v>5</v>
      </c>
      <c r="J7" s="25">
        <f>I7*H7</f>
        <v>0</v>
      </c>
      <c r="K7" s="26">
        <v>12.39</v>
      </c>
      <c r="L7" s="40">
        <f t="shared" si="1"/>
        <v>0</v>
      </c>
      <c r="M7" s="44">
        <v>39.150000000000006</v>
      </c>
      <c r="N7" s="44">
        <v>24.3</v>
      </c>
      <c r="O7" s="44">
        <v>20.25</v>
      </c>
      <c r="P7" s="44">
        <v>18.225000000000001</v>
      </c>
    </row>
    <row r="8" spans="1:16" s="8" customFormat="1" ht="30" x14ac:dyDescent="0.25">
      <c r="A8" s="22"/>
      <c r="B8" s="23"/>
      <c r="C8" s="23" t="s">
        <v>124</v>
      </c>
      <c r="D8" s="22"/>
      <c r="E8" s="22" t="s">
        <v>23</v>
      </c>
      <c r="F8" s="22" t="s">
        <v>24</v>
      </c>
      <c r="G8" s="32">
        <v>6</v>
      </c>
      <c r="H8" s="35">
        <f>SUM(G8:G8)</f>
        <v>6</v>
      </c>
      <c r="I8" s="24">
        <v>10</v>
      </c>
      <c r="J8" s="25">
        <f t="shared" si="2"/>
        <v>60</v>
      </c>
      <c r="K8" s="26">
        <v>16.2</v>
      </c>
      <c r="L8" s="40">
        <f t="shared" si="1"/>
        <v>97.199999999999989</v>
      </c>
      <c r="M8" s="44">
        <v>20.25</v>
      </c>
      <c r="N8" s="44">
        <v>16.200000000000003</v>
      </c>
      <c r="O8" s="44">
        <v>13.5</v>
      </c>
      <c r="P8" s="44">
        <v>12.15</v>
      </c>
    </row>
    <row r="9" spans="1:16" s="8" customFormat="1" ht="30" x14ac:dyDescent="0.25">
      <c r="A9" s="27"/>
      <c r="B9" s="28" t="s">
        <v>62</v>
      </c>
      <c r="C9" s="29" t="s">
        <v>7</v>
      </c>
      <c r="D9" s="30" t="s">
        <v>0</v>
      </c>
      <c r="E9" s="30" t="s">
        <v>2</v>
      </c>
      <c r="F9" s="30" t="s">
        <v>9</v>
      </c>
      <c r="G9" s="36"/>
      <c r="H9" s="36"/>
      <c r="I9" s="30" t="s">
        <v>146</v>
      </c>
      <c r="J9" s="30" t="s">
        <v>147</v>
      </c>
      <c r="K9" s="33"/>
      <c r="L9" s="39"/>
      <c r="M9" s="42" t="s">
        <v>155</v>
      </c>
      <c r="N9" s="42" t="s">
        <v>156</v>
      </c>
      <c r="O9" s="42" t="s">
        <v>157</v>
      </c>
      <c r="P9" s="42" t="s">
        <v>158</v>
      </c>
    </row>
    <row r="10" spans="1:16" s="8" customFormat="1" ht="15.75" x14ac:dyDescent="0.25">
      <c r="A10" s="22">
        <v>4</v>
      </c>
      <c r="B10" s="23" t="s">
        <v>26</v>
      </c>
      <c r="C10" s="23" t="s">
        <v>25</v>
      </c>
      <c r="D10" s="22" t="s">
        <v>27</v>
      </c>
      <c r="E10" s="22" t="s">
        <v>19</v>
      </c>
      <c r="F10" s="22" t="s">
        <v>20</v>
      </c>
      <c r="G10" s="32">
        <v>0</v>
      </c>
      <c r="H10" s="35">
        <f>SUM(G10:G10)</f>
        <v>0</v>
      </c>
      <c r="I10" s="24">
        <v>0.7</v>
      </c>
      <c r="J10" s="25">
        <f t="shared" ref="J10:J21" si="3">I10*H10</f>
        <v>0</v>
      </c>
      <c r="K10" s="26">
        <v>0.93</v>
      </c>
      <c r="L10" s="40">
        <f t="shared" ref="L10:L53" si="4">K10*H10</f>
        <v>0</v>
      </c>
      <c r="M10" s="44">
        <v>33.75</v>
      </c>
      <c r="N10" s="44">
        <v>14.175000000000001</v>
      </c>
      <c r="O10" s="44">
        <v>12.825000000000001</v>
      </c>
      <c r="P10" s="44">
        <v>12.15</v>
      </c>
    </row>
    <row r="11" spans="1:16" s="8" customFormat="1" ht="15.75" x14ac:dyDescent="0.25">
      <c r="A11" s="22"/>
      <c r="B11" s="23"/>
      <c r="C11" s="23" t="s">
        <v>25</v>
      </c>
      <c r="D11" s="22"/>
      <c r="E11" s="22" t="s">
        <v>28</v>
      </c>
      <c r="F11" s="22" t="s">
        <v>29</v>
      </c>
      <c r="G11" s="32">
        <v>0</v>
      </c>
      <c r="H11" s="35">
        <f>SUM(G11:G11)</f>
        <v>0</v>
      </c>
      <c r="I11" s="24">
        <v>0.35</v>
      </c>
      <c r="J11" s="25">
        <f t="shared" si="3"/>
        <v>0</v>
      </c>
      <c r="K11" s="26">
        <v>0.48</v>
      </c>
      <c r="L11" s="40">
        <f t="shared" si="4"/>
        <v>0</v>
      </c>
      <c r="M11" s="44">
        <v>27</v>
      </c>
      <c r="N11" s="44">
        <v>10.8</v>
      </c>
      <c r="O11" s="44">
        <v>9.4500000000000011</v>
      </c>
      <c r="P11" s="44">
        <v>8.1000000000000014</v>
      </c>
    </row>
    <row r="12" spans="1:16" s="8" customFormat="1" ht="30" x14ac:dyDescent="0.25">
      <c r="A12" s="22">
        <v>5</v>
      </c>
      <c r="B12" s="23" t="s">
        <v>30</v>
      </c>
      <c r="C12" s="23" t="s">
        <v>25</v>
      </c>
      <c r="D12" s="22" t="s">
        <v>31</v>
      </c>
      <c r="E12" s="22" t="s">
        <v>19</v>
      </c>
      <c r="F12" s="22" t="s">
        <v>20</v>
      </c>
      <c r="G12" s="32">
        <v>15</v>
      </c>
      <c r="H12" s="35">
        <f>SUM(G12:G12)</f>
        <v>15</v>
      </c>
      <c r="I12" s="24">
        <v>0.7</v>
      </c>
      <c r="J12" s="25">
        <f t="shared" si="3"/>
        <v>10.5</v>
      </c>
      <c r="K12" s="26">
        <v>0.93</v>
      </c>
      <c r="L12" s="40">
        <f t="shared" si="4"/>
        <v>13.950000000000001</v>
      </c>
      <c r="M12" s="44">
        <v>33.75</v>
      </c>
      <c r="N12" s="44">
        <v>14.175000000000001</v>
      </c>
      <c r="O12" s="44">
        <v>12.825000000000001</v>
      </c>
      <c r="P12" s="44">
        <v>12.15</v>
      </c>
    </row>
    <row r="13" spans="1:16" s="8" customFormat="1" ht="15.75" x14ac:dyDescent="0.25">
      <c r="A13" s="22"/>
      <c r="B13" s="23"/>
      <c r="C13" s="23" t="s">
        <v>25</v>
      </c>
      <c r="D13" s="22"/>
      <c r="E13" s="22" t="s">
        <v>28</v>
      </c>
      <c r="F13" s="22" t="s">
        <v>29</v>
      </c>
      <c r="G13" s="32">
        <v>0</v>
      </c>
      <c r="H13" s="35">
        <f>SUM(G13:G13)</f>
        <v>0</v>
      </c>
      <c r="I13" s="24">
        <v>0.35</v>
      </c>
      <c r="J13" s="25">
        <f t="shared" si="3"/>
        <v>0</v>
      </c>
      <c r="K13" s="26">
        <v>0.48</v>
      </c>
      <c r="L13" s="40">
        <f t="shared" si="4"/>
        <v>0</v>
      </c>
      <c r="M13" s="44">
        <v>27</v>
      </c>
      <c r="N13" s="44">
        <v>10.8</v>
      </c>
      <c r="O13" s="44">
        <v>9.4500000000000011</v>
      </c>
      <c r="P13" s="44">
        <v>8.1000000000000014</v>
      </c>
    </row>
    <row r="14" spans="1:16" s="8" customFormat="1" ht="15.75" x14ac:dyDescent="0.25">
      <c r="A14" s="22">
        <v>6</v>
      </c>
      <c r="B14" s="23" t="s">
        <v>32</v>
      </c>
      <c r="C14" s="23" t="s">
        <v>25</v>
      </c>
      <c r="D14" s="22" t="s">
        <v>33</v>
      </c>
      <c r="E14" s="22" t="s">
        <v>19</v>
      </c>
      <c r="F14" s="22" t="s">
        <v>20</v>
      </c>
      <c r="G14" s="32">
        <v>0</v>
      </c>
      <c r="H14" s="35">
        <f>SUM(G14:G14)</f>
        <v>0</v>
      </c>
      <c r="I14" s="24">
        <v>0.7</v>
      </c>
      <c r="J14" s="25">
        <f t="shared" si="3"/>
        <v>0</v>
      </c>
      <c r="K14" s="26">
        <v>0.93</v>
      </c>
      <c r="L14" s="40">
        <f t="shared" si="4"/>
        <v>0</v>
      </c>
      <c r="M14" s="44">
        <v>33.75</v>
      </c>
      <c r="N14" s="44">
        <v>14.175000000000001</v>
      </c>
      <c r="O14" s="44">
        <v>12.825000000000001</v>
      </c>
      <c r="P14" s="44">
        <v>12.15</v>
      </c>
    </row>
    <row r="15" spans="1:16" s="8" customFormat="1" ht="15.75" x14ac:dyDescent="0.25">
      <c r="A15" s="22"/>
      <c r="B15" s="23"/>
      <c r="C15" s="23" t="s">
        <v>25</v>
      </c>
      <c r="D15" s="22"/>
      <c r="E15" s="22" t="s">
        <v>28</v>
      </c>
      <c r="F15" s="22" t="s">
        <v>29</v>
      </c>
      <c r="G15" s="32">
        <v>10</v>
      </c>
      <c r="H15" s="35">
        <f>SUM(G15:G15)</f>
        <v>10</v>
      </c>
      <c r="I15" s="24">
        <v>0.35</v>
      </c>
      <c r="J15" s="25">
        <f t="shared" si="3"/>
        <v>3.5</v>
      </c>
      <c r="K15" s="26">
        <v>0.48</v>
      </c>
      <c r="L15" s="40">
        <f t="shared" si="4"/>
        <v>4.8</v>
      </c>
      <c r="M15" s="44">
        <v>27</v>
      </c>
      <c r="N15" s="44">
        <v>10.8</v>
      </c>
      <c r="O15" s="44">
        <v>9.4500000000000011</v>
      </c>
      <c r="P15" s="44">
        <v>8.1000000000000014</v>
      </c>
    </row>
    <row r="16" spans="1:16" s="8" customFormat="1" ht="15.75" x14ac:dyDescent="0.25">
      <c r="A16" s="22">
        <v>7</v>
      </c>
      <c r="B16" s="23" t="s">
        <v>34</v>
      </c>
      <c r="C16" s="23" t="s">
        <v>25</v>
      </c>
      <c r="D16" s="22" t="s">
        <v>35</v>
      </c>
      <c r="E16" s="22" t="s">
        <v>19</v>
      </c>
      <c r="F16" s="22" t="s">
        <v>20</v>
      </c>
      <c r="G16" s="32">
        <v>0</v>
      </c>
      <c r="H16" s="35">
        <f>SUM(G16:G16)</f>
        <v>0</v>
      </c>
      <c r="I16" s="24">
        <v>0.7</v>
      </c>
      <c r="J16" s="25">
        <f t="shared" si="3"/>
        <v>0</v>
      </c>
      <c r="K16" s="26">
        <v>0.93</v>
      </c>
      <c r="L16" s="40">
        <f t="shared" si="4"/>
        <v>0</v>
      </c>
      <c r="M16" s="44">
        <v>33.75</v>
      </c>
      <c r="N16" s="44">
        <v>14.175000000000001</v>
      </c>
      <c r="O16" s="44">
        <v>12.825000000000001</v>
      </c>
      <c r="P16" s="44">
        <v>12.15</v>
      </c>
    </row>
    <row r="17" spans="1:16" s="8" customFormat="1" ht="15.75" x14ac:dyDescent="0.25">
      <c r="A17" s="22"/>
      <c r="B17" s="23"/>
      <c r="C17" s="23" t="s">
        <v>25</v>
      </c>
      <c r="D17" s="22"/>
      <c r="E17" s="22" t="s">
        <v>28</v>
      </c>
      <c r="F17" s="22" t="s">
        <v>29</v>
      </c>
      <c r="G17" s="32">
        <v>0</v>
      </c>
      <c r="H17" s="35">
        <f>SUM(G17:G17)</f>
        <v>0</v>
      </c>
      <c r="I17" s="24">
        <v>0.35</v>
      </c>
      <c r="J17" s="25">
        <f t="shared" si="3"/>
        <v>0</v>
      </c>
      <c r="K17" s="26">
        <v>0.48</v>
      </c>
      <c r="L17" s="40">
        <f t="shared" si="4"/>
        <v>0</v>
      </c>
      <c r="M17" s="44">
        <v>27</v>
      </c>
      <c r="N17" s="44">
        <v>10.8</v>
      </c>
      <c r="O17" s="44">
        <v>9.4500000000000011</v>
      </c>
      <c r="P17" s="44">
        <v>8.1000000000000014</v>
      </c>
    </row>
    <row r="18" spans="1:16" s="8" customFormat="1" ht="30" x14ac:dyDescent="0.25">
      <c r="A18" s="22">
        <v>8</v>
      </c>
      <c r="B18" s="23" t="s">
        <v>36</v>
      </c>
      <c r="C18" s="23" t="s">
        <v>25</v>
      </c>
      <c r="D18" s="22" t="s">
        <v>37</v>
      </c>
      <c r="E18" s="22" t="s">
        <v>19</v>
      </c>
      <c r="F18" s="22" t="s">
        <v>20</v>
      </c>
      <c r="G18" s="32">
        <v>15</v>
      </c>
      <c r="H18" s="35">
        <f>SUM(G18:G18)</f>
        <v>15</v>
      </c>
      <c r="I18" s="24">
        <v>0.7</v>
      </c>
      <c r="J18" s="25">
        <f t="shared" si="3"/>
        <v>10.5</v>
      </c>
      <c r="K18" s="26">
        <v>0.93</v>
      </c>
      <c r="L18" s="40">
        <f t="shared" si="4"/>
        <v>13.950000000000001</v>
      </c>
      <c r="M18" s="44">
        <v>33.75</v>
      </c>
      <c r="N18" s="44">
        <v>14.175000000000001</v>
      </c>
      <c r="O18" s="44">
        <v>12.825000000000001</v>
      </c>
      <c r="P18" s="44">
        <v>12.15</v>
      </c>
    </row>
    <row r="19" spans="1:16" s="8" customFormat="1" ht="15.75" x14ac:dyDescent="0.25">
      <c r="A19" s="22"/>
      <c r="B19" s="23"/>
      <c r="C19" s="23" t="s">
        <v>25</v>
      </c>
      <c r="D19" s="22"/>
      <c r="E19" s="22" t="s">
        <v>28</v>
      </c>
      <c r="F19" s="22" t="s">
        <v>29</v>
      </c>
      <c r="G19" s="32">
        <v>15</v>
      </c>
      <c r="H19" s="35">
        <f>SUM(G19:G19)</f>
        <v>15</v>
      </c>
      <c r="I19" s="24">
        <v>0.35</v>
      </c>
      <c r="J19" s="25">
        <f t="shared" si="3"/>
        <v>5.25</v>
      </c>
      <c r="K19" s="26">
        <v>0.48</v>
      </c>
      <c r="L19" s="40">
        <f t="shared" si="4"/>
        <v>7.1999999999999993</v>
      </c>
      <c r="M19" s="44">
        <v>27</v>
      </c>
      <c r="N19" s="44">
        <v>10.8</v>
      </c>
      <c r="O19" s="44">
        <v>9.4500000000000011</v>
      </c>
      <c r="P19" s="44">
        <v>8.1000000000000014</v>
      </c>
    </row>
    <row r="20" spans="1:16" s="8" customFormat="1" ht="30" x14ac:dyDescent="0.25">
      <c r="A20" s="22">
        <v>9</v>
      </c>
      <c r="B20" s="23" t="s">
        <v>38</v>
      </c>
      <c r="C20" s="23" t="s">
        <v>25</v>
      </c>
      <c r="D20" s="22" t="s">
        <v>39</v>
      </c>
      <c r="E20" s="22" t="s">
        <v>19</v>
      </c>
      <c r="F20" s="22" t="s">
        <v>20</v>
      </c>
      <c r="G20" s="32">
        <v>0</v>
      </c>
      <c r="H20" s="35">
        <f>SUM(G20:G20)</f>
        <v>0</v>
      </c>
      <c r="I20" s="24">
        <v>0.7</v>
      </c>
      <c r="J20" s="25">
        <f t="shared" si="3"/>
        <v>0</v>
      </c>
      <c r="K20" s="26">
        <v>0.93</v>
      </c>
      <c r="L20" s="40">
        <f t="shared" si="4"/>
        <v>0</v>
      </c>
      <c r="M20" s="44">
        <v>33.75</v>
      </c>
      <c r="N20" s="44">
        <v>14.175000000000001</v>
      </c>
      <c r="O20" s="44">
        <v>12.825000000000001</v>
      </c>
      <c r="P20" s="44">
        <v>12.15</v>
      </c>
    </row>
    <row r="21" spans="1:16" s="8" customFormat="1" ht="15.75" x14ac:dyDescent="0.25">
      <c r="A21" s="22"/>
      <c r="B21" s="23"/>
      <c r="C21" s="23"/>
      <c r="D21" s="22"/>
      <c r="E21" s="22" t="s">
        <v>28</v>
      </c>
      <c r="F21" s="22" t="s">
        <v>29</v>
      </c>
      <c r="G21" s="32">
        <v>0</v>
      </c>
      <c r="H21" s="35">
        <f>SUM(G21:G21)</f>
        <v>0</v>
      </c>
      <c r="I21" s="24">
        <v>0.35</v>
      </c>
      <c r="J21" s="25">
        <f t="shared" si="3"/>
        <v>0</v>
      </c>
      <c r="K21" s="26">
        <v>0.48</v>
      </c>
      <c r="L21" s="40">
        <f t="shared" si="4"/>
        <v>0</v>
      </c>
      <c r="M21" s="44">
        <v>27</v>
      </c>
      <c r="N21" s="44">
        <v>10.8</v>
      </c>
      <c r="O21" s="44">
        <v>9.4500000000000011</v>
      </c>
      <c r="P21" s="44">
        <v>8.1000000000000014</v>
      </c>
    </row>
    <row r="22" spans="1:16" s="8" customFormat="1" ht="15.75" x14ac:dyDescent="0.25">
      <c r="A22" s="27"/>
      <c r="B22" s="28" t="s">
        <v>40</v>
      </c>
      <c r="C22" s="29" t="s">
        <v>7</v>
      </c>
      <c r="D22" s="30" t="s">
        <v>0</v>
      </c>
      <c r="E22" s="30" t="s">
        <v>2</v>
      </c>
      <c r="F22" s="30" t="s">
        <v>9</v>
      </c>
      <c r="G22" s="36"/>
      <c r="H22" s="36"/>
      <c r="I22" s="30" t="s">
        <v>146</v>
      </c>
      <c r="J22" s="30" t="s">
        <v>147</v>
      </c>
      <c r="K22" s="33"/>
      <c r="L22" s="39"/>
      <c r="M22" s="42" t="s">
        <v>155</v>
      </c>
      <c r="N22" s="42" t="s">
        <v>156</v>
      </c>
      <c r="O22" s="42" t="s">
        <v>157</v>
      </c>
      <c r="P22" s="42" t="s">
        <v>158</v>
      </c>
    </row>
    <row r="23" spans="1:16" s="8" customFormat="1" ht="30" x14ac:dyDescent="0.25">
      <c r="A23" s="22">
        <v>10</v>
      </c>
      <c r="B23" s="23" t="s">
        <v>41</v>
      </c>
      <c r="C23" s="23" t="s">
        <v>113</v>
      </c>
      <c r="D23" s="22" t="s">
        <v>42</v>
      </c>
      <c r="E23" s="22" t="s">
        <v>43</v>
      </c>
      <c r="F23" s="22" t="s">
        <v>45</v>
      </c>
      <c r="G23" s="32">
        <v>0</v>
      </c>
      <c r="H23" s="35">
        <f>SUM(G23:G23)</f>
        <v>0</v>
      </c>
      <c r="I23" s="24">
        <v>1</v>
      </c>
      <c r="J23" s="25">
        <f t="shared" ref="J23:J28" si="5">I23*H23</f>
        <v>0</v>
      </c>
      <c r="K23" s="26">
        <v>1.08</v>
      </c>
      <c r="L23" s="40">
        <f t="shared" si="4"/>
        <v>0</v>
      </c>
      <c r="M23" s="44">
        <v>2.0250000000000004</v>
      </c>
      <c r="N23" s="44">
        <v>2.0250000000000004</v>
      </c>
      <c r="O23" s="44">
        <v>2.0250000000000004</v>
      </c>
      <c r="P23" s="44">
        <v>1.08</v>
      </c>
    </row>
    <row r="24" spans="1:16" s="8" customFormat="1" ht="15.75" x14ac:dyDescent="0.25">
      <c r="A24" s="22"/>
      <c r="B24" s="23"/>
      <c r="C24" s="23" t="s">
        <v>113</v>
      </c>
      <c r="D24" s="22"/>
      <c r="E24" s="22" t="s">
        <v>44</v>
      </c>
      <c r="F24" s="22" t="s">
        <v>46</v>
      </c>
      <c r="G24" s="32">
        <v>0</v>
      </c>
      <c r="H24" s="35">
        <f>SUM(G24:G24)</f>
        <v>0</v>
      </c>
      <c r="I24" s="24">
        <v>1.98</v>
      </c>
      <c r="J24" s="25">
        <f t="shared" si="5"/>
        <v>0</v>
      </c>
      <c r="K24" s="26">
        <v>2.14</v>
      </c>
      <c r="L24" s="40">
        <f t="shared" si="4"/>
        <v>0</v>
      </c>
      <c r="M24" s="44">
        <v>2.7</v>
      </c>
      <c r="N24" s="44">
        <v>2.7</v>
      </c>
      <c r="O24" s="44">
        <v>2.7</v>
      </c>
      <c r="P24" s="44">
        <v>2.1330000000000005</v>
      </c>
    </row>
    <row r="25" spans="1:16" s="8" customFormat="1" ht="15.75" x14ac:dyDescent="0.25">
      <c r="A25" s="22"/>
      <c r="B25" s="23"/>
      <c r="C25" s="23" t="s">
        <v>113</v>
      </c>
      <c r="D25" s="22"/>
      <c r="E25" s="22" t="s">
        <v>28</v>
      </c>
      <c r="F25" s="22" t="s">
        <v>29</v>
      </c>
      <c r="G25" s="32">
        <v>0</v>
      </c>
      <c r="H25" s="35">
        <f>SUM(G25:G25)</f>
        <v>0</v>
      </c>
      <c r="I25" s="24">
        <v>3.99</v>
      </c>
      <c r="J25" s="25">
        <f t="shared" si="5"/>
        <v>0</v>
      </c>
      <c r="K25" s="26">
        <v>4.3099999999999996</v>
      </c>
      <c r="L25" s="40">
        <f t="shared" si="4"/>
        <v>0</v>
      </c>
      <c r="M25" s="44">
        <v>5.4</v>
      </c>
      <c r="N25" s="44">
        <v>5.4</v>
      </c>
      <c r="O25" s="44">
        <v>5.4</v>
      </c>
      <c r="P25" s="44">
        <v>4.3064999999999998</v>
      </c>
    </row>
    <row r="26" spans="1:16" s="8" customFormat="1" ht="15.75" x14ac:dyDescent="0.25">
      <c r="A26" s="22"/>
      <c r="B26" s="23"/>
      <c r="C26" s="23" t="s">
        <v>113</v>
      </c>
      <c r="D26" s="22"/>
      <c r="E26" s="22" t="s">
        <v>19</v>
      </c>
      <c r="F26" s="22" t="s">
        <v>20</v>
      </c>
      <c r="G26" s="32">
        <v>0</v>
      </c>
      <c r="H26" s="35">
        <f>SUM(G26:G26)</f>
        <v>0</v>
      </c>
      <c r="I26" s="24">
        <v>7.92</v>
      </c>
      <c r="J26" s="25">
        <f t="shared" si="5"/>
        <v>0</v>
      </c>
      <c r="K26" s="34" t="s">
        <v>152</v>
      </c>
      <c r="L26" s="41" t="s">
        <v>152</v>
      </c>
      <c r="M26" s="44">
        <v>9.4500000000000011</v>
      </c>
      <c r="N26" s="44">
        <v>9.4500000000000011</v>
      </c>
      <c r="O26" s="44">
        <v>9.4500000000000011</v>
      </c>
      <c r="P26" s="44">
        <v>8.5455000000000005</v>
      </c>
    </row>
    <row r="27" spans="1:16" s="8" customFormat="1" ht="15.75" x14ac:dyDescent="0.25">
      <c r="A27" s="22">
        <v>11</v>
      </c>
      <c r="B27" s="23" t="s">
        <v>47</v>
      </c>
      <c r="C27" s="23" t="s">
        <v>113</v>
      </c>
      <c r="D27" s="22" t="s">
        <v>48</v>
      </c>
      <c r="E27" s="22" t="s">
        <v>13</v>
      </c>
      <c r="F27" s="22" t="s">
        <v>49</v>
      </c>
      <c r="G27" s="32">
        <v>30</v>
      </c>
      <c r="H27" s="35">
        <f>SUM(G27:G27)</f>
        <v>30</v>
      </c>
      <c r="I27" s="24">
        <v>0.56999999999999995</v>
      </c>
      <c r="J27" s="25">
        <f t="shared" si="5"/>
        <v>17.099999999999998</v>
      </c>
      <c r="K27" s="26">
        <v>0.56999999999999995</v>
      </c>
      <c r="L27" s="40">
        <f t="shared" si="4"/>
        <v>17.099999999999998</v>
      </c>
      <c r="M27" s="44">
        <v>1.0125000000000002</v>
      </c>
      <c r="N27" s="44">
        <v>1.0125000000000002</v>
      </c>
      <c r="O27" s="44">
        <v>1.0125000000000002</v>
      </c>
      <c r="P27" s="44">
        <v>0.56700000000000006</v>
      </c>
    </row>
    <row r="28" spans="1:16" s="8" customFormat="1" ht="15.75" x14ac:dyDescent="0.25">
      <c r="A28" s="22"/>
      <c r="B28" s="23"/>
      <c r="C28" s="23" t="s">
        <v>113</v>
      </c>
      <c r="D28" s="22"/>
      <c r="E28" s="22" t="s">
        <v>13</v>
      </c>
      <c r="F28" s="22" t="s">
        <v>50</v>
      </c>
      <c r="G28" s="32">
        <v>0</v>
      </c>
      <c r="H28" s="35">
        <f>SUM(G28:G28)</f>
        <v>0</v>
      </c>
      <c r="I28" s="24">
        <v>2.2799999999999998</v>
      </c>
      <c r="J28" s="25">
        <f t="shared" si="5"/>
        <v>0</v>
      </c>
      <c r="K28" s="26">
        <v>2.29</v>
      </c>
      <c r="L28" s="40">
        <f t="shared" si="4"/>
        <v>0</v>
      </c>
      <c r="M28" s="44">
        <v>2.7</v>
      </c>
      <c r="N28" s="44">
        <v>2.7</v>
      </c>
      <c r="O28" s="44">
        <v>2.7</v>
      </c>
      <c r="P28" s="44">
        <v>2.2814999999999999</v>
      </c>
    </row>
    <row r="29" spans="1:16" s="8" customFormat="1" ht="15.75" x14ac:dyDescent="0.25">
      <c r="A29" s="22"/>
      <c r="B29" s="23"/>
      <c r="C29" s="23" t="s">
        <v>113</v>
      </c>
      <c r="D29" s="22"/>
      <c r="E29" s="22" t="s">
        <v>13</v>
      </c>
      <c r="F29" s="22" t="s">
        <v>51</v>
      </c>
      <c r="G29" s="32">
        <v>0</v>
      </c>
      <c r="H29" s="35">
        <f>SUM(G29:G29)</f>
        <v>0</v>
      </c>
      <c r="I29" s="24">
        <v>6.46</v>
      </c>
      <c r="J29" s="25">
        <f>I29*H29</f>
        <v>0</v>
      </c>
      <c r="K29" s="34" t="s">
        <v>152</v>
      </c>
      <c r="L29" s="41" t="s">
        <v>152</v>
      </c>
      <c r="M29" s="44">
        <v>7.4250000000000007</v>
      </c>
      <c r="N29" s="44">
        <v>7.4250000000000007</v>
      </c>
      <c r="O29" s="44">
        <v>7.4250000000000007</v>
      </c>
      <c r="P29" s="44">
        <v>6.4530000000000012</v>
      </c>
    </row>
    <row r="30" spans="1:16" s="8" customFormat="1" ht="21" customHeight="1" x14ac:dyDescent="0.25">
      <c r="A30" s="27"/>
      <c r="B30" s="28" t="s">
        <v>108</v>
      </c>
      <c r="C30" s="29" t="s">
        <v>7</v>
      </c>
      <c r="D30" s="30" t="s">
        <v>0</v>
      </c>
      <c r="E30" s="30" t="s">
        <v>2</v>
      </c>
      <c r="F30" s="30" t="s">
        <v>9</v>
      </c>
      <c r="G30" s="36"/>
      <c r="H30" s="36"/>
      <c r="I30" s="30" t="s">
        <v>146</v>
      </c>
      <c r="J30" s="30" t="s">
        <v>147</v>
      </c>
      <c r="K30" s="33"/>
      <c r="L30" s="39"/>
      <c r="M30" s="42" t="s">
        <v>157</v>
      </c>
      <c r="N30" s="42" t="s">
        <v>159</v>
      </c>
      <c r="O30" s="42" t="s">
        <v>160</v>
      </c>
      <c r="P30" s="42" t="s">
        <v>161</v>
      </c>
    </row>
    <row r="31" spans="1:16" s="8" customFormat="1" ht="30" x14ac:dyDescent="0.25">
      <c r="A31" s="22">
        <v>12</v>
      </c>
      <c r="B31" s="23" t="s">
        <v>56</v>
      </c>
      <c r="C31" s="23" t="s">
        <v>52</v>
      </c>
      <c r="D31" s="22" t="s">
        <v>72</v>
      </c>
      <c r="E31" s="22" t="s">
        <v>13</v>
      </c>
      <c r="F31" s="22" t="s">
        <v>54</v>
      </c>
      <c r="G31" s="32">
        <v>0</v>
      </c>
      <c r="H31" s="35">
        <f>SUM(G31:G31)</f>
        <v>0</v>
      </c>
      <c r="I31" s="24">
        <v>4.97</v>
      </c>
      <c r="J31" s="25">
        <f t="shared" ref="J31:J44" si="6">I31*H31</f>
        <v>0</v>
      </c>
      <c r="K31" s="26">
        <v>5.53</v>
      </c>
      <c r="L31" s="40">
        <f t="shared" si="4"/>
        <v>0</v>
      </c>
      <c r="M31" s="44">
        <v>21.465000000000003</v>
      </c>
      <c r="N31" s="44">
        <v>13.77</v>
      </c>
      <c r="O31" s="44">
        <v>12.015000000000001</v>
      </c>
      <c r="P31" s="44">
        <v>8.4375</v>
      </c>
    </row>
    <row r="32" spans="1:16" s="8" customFormat="1" ht="15.75" x14ac:dyDescent="0.25">
      <c r="A32" s="22"/>
      <c r="B32" s="23"/>
      <c r="C32" s="23" t="s">
        <v>53</v>
      </c>
      <c r="D32" s="22" t="s">
        <v>73</v>
      </c>
      <c r="E32" s="22" t="s">
        <v>13</v>
      </c>
      <c r="F32" s="22" t="s">
        <v>54</v>
      </c>
      <c r="G32" s="32">
        <v>15</v>
      </c>
      <c r="H32" s="35">
        <f>SUM(G32:G32)</f>
        <v>15</v>
      </c>
      <c r="I32" s="24">
        <v>6.61</v>
      </c>
      <c r="J32" s="25">
        <f t="shared" si="6"/>
        <v>99.15</v>
      </c>
      <c r="K32" s="26">
        <v>10.15</v>
      </c>
      <c r="L32" s="40">
        <f t="shared" si="4"/>
        <v>152.25</v>
      </c>
      <c r="M32" s="44">
        <v>25.987500000000001</v>
      </c>
      <c r="N32" s="44">
        <v>19.575000000000003</v>
      </c>
      <c r="O32" s="44">
        <v>14.375</v>
      </c>
      <c r="P32" s="44">
        <v>12.75</v>
      </c>
    </row>
    <row r="33" spans="1:16" s="8" customFormat="1" ht="15.75" x14ac:dyDescent="0.25">
      <c r="A33" s="22">
        <v>13</v>
      </c>
      <c r="B33" s="23" t="s">
        <v>55</v>
      </c>
      <c r="C33" s="23" t="s">
        <v>52</v>
      </c>
      <c r="D33" s="22" t="s">
        <v>74</v>
      </c>
      <c r="E33" s="22" t="s">
        <v>13</v>
      </c>
      <c r="F33" s="22" t="s">
        <v>54</v>
      </c>
      <c r="G33" s="32">
        <v>0</v>
      </c>
      <c r="H33" s="35">
        <f>SUM(G33:G33)</f>
        <v>0</v>
      </c>
      <c r="I33" s="24">
        <v>4.97</v>
      </c>
      <c r="J33" s="25">
        <f t="shared" si="6"/>
        <v>0</v>
      </c>
      <c r="K33" s="26">
        <v>5.53</v>
      </c>
      <c r="L33" s="40">
        <f t="shared" si="4"/>
        <v>0</v>
      </c>
      <c r="M33" s="44">
        <v>21.465000000000003</v>
      </c>
      <c r="N33" s="44">
        <v>13.77</v>
      </c>
      <c r="O33" s="44">
        <v>12.015000000000001</v>
      </c>
      <c r="P33" s="44">
        <v>8.4375</v>
      </c>
    </row>
    <row r="34" spans="1:16" s="8" customFormat="1" ht="15.75" x14ac:dyDescent="0.25">
      <c r="A34" s="22"/>
      <c r="B34" s="23"/>
      <c r="C34" s="23" t="s">
        <v>53</v>
      </c>
      <c r="D34" s="22" t="s">
        <v>75</v>
      </c>
      <c r="E34" s="22" t="s">
        <v>13</v>
      </c>
      <c r="F34" s="22" t="s">
        <v>54</v>
      </c>
      <c r="G34" s="32">
        <v>0</v>
      </c>
      <c r="H34" s="35">
        <f>SUM(G34:G34)</f>
        <v>0</v>
      </c>
      <c r="I34" s="24">
        <v>6.61</v>
      </c>
      <c r="J34" s="25">
        <f t="shared" si="6"/>
        <v>0</v>
      </c>
      <c r="K34" s="26">
        <v>10.15</v>
      </c>
      <c r="L34" s="40">
        <f t="shared" si="4"/>
        <v>0</v>
      </c>
      <c r="M34" s="44">
        <v>25.987500000000001</v>
      </c>
      <c r="N34" s="44">
        <v>19.575000000000003</v>
      </c>
      <c r="O34" s="44">
        <v>14.375</v>
      </c>
      <c r="P34" s="44">
        <v>12.75</v>
      </c>
    </row>
    <row r="35" spans="1:16" s="8" customFormat="1" ht="30" x14ac:dyDescent="0.25">
      <c r="A35" s="22">
        <v>14</v>
      </c>
      <c r="B35" s="23" t="s">
        <v>57</v>
      </c>
      <c r="C35" s="23" t="s">
        <v>52</v>
      </c>
      <c r="D35" s="22" t="s">
        <v>76</v>
      </c>
      <c r="E35" s="22" t="s">
        <v>13</v>
      </c>
      <c r="F35" s="22" t="s">
        <v>54</v>
      </c>
      <c r="G35" s="32">
        <v>0</v>
      </c>
      <c r="H35" s="35">
        <f>SUM(G35:G35)</f>
        <v>0</v>
      </c>
      <c r="I35" s="24">
        <v>4.97</v>
      </c>
      <c r="J35" s="25">
        <f t="shared" si="6"/>
        <v>0</v>
      </c>
      <c r="K35" s="26">
        <v>5.53</v>
      </c>
      <c r="L35" s="40">
        <f t="shared" si="4"/>
        <v>0</v>
      </c>
      <c r="M35" s="44">
        <v>21.465000000000003</v>
      </c>
      <c r="N35" s="44">
        <v>13.77</v>
      </c>
      <c r="O35" s="44">
        <v>12.015000000000001</v>
      </c>
      <c r="P35" s="44">
        <v>8.4375</v>
      </c>
    </row>
    <row r="36" spans="1:16" s="8" customFormat="1" ht="15.75" x14ac:dyDescent="0.25">
      <c r="A36" s="22"/>
      <c r="B36" s="23"/>
      <c r="C36" s="23" t="s">
        <v>53</v>
      </c>
      <c r="D36" s="22" t="s">
        <v>77</v>
      </c>
      <c r="E36" s="22" t="s">
        <v>13</v>
      </c>
      <c r="F36" s="22" t="s">
        <v>54</v>
      </c>
      <c r="G36" s="32">
        <v>0</v>
      </c>
      <c r="H36" s="35">
        <f>SUM(G36:G36)</f>
        <v>0</v>
      </c>
      <c r="I36" s="24">
        <v>6.61</v>
      </c>
      <c r="J36" s="25">
        <f t="shared" si="6"/>
        <v>0</v>
      </c>
      <c r="K36" s="26">
        <v>10.15</v>
      </c>
      <c r="L36" s="40">
        <f t="shared" si="4"/>
        <v>0</v>
      </c>
      <c r="M36" s="44">
        <v>25.987500000000001</v>
      </c>
      <c r="N36" s="44">
        <v>19.575000000000003</v>
      </c>
      <c r="O36" s="44">
        <v>14.375</v>
      </c>
      <c r="P36" s="44">
        <v>12.75</v>
      </c>
    </row>
    <row r="37" spans="1:16" s="8" customFormat="1" ht="15.75" x14ac:dyDescent="0.25">
      <c r="A37" s="22">
        <v>15</v>
      </c>
      <c r="B37" s="23" t="s">
        <v>58</v>
      </c>
      <c r="C37" s="23" t="s">
        <v>52</v>
      </c>
      <c r="D37" s="22" t="s">
        <v>78</v>
      </c>
      <c r="E37" s="22" t="s">
        <v>13</v>
      </c>
      <c r="F37" s="22" t="s">
        <v>54</v>
      </c>
      <c r="G37" s="32">
        <v>10</v>
      </c>
      <c r="H37" s="35">
        <f>SUM(G37:G37)</f>
        <v>10</v>
      </c>
      <c r="I37" s="24">
        <v>4.97</v>
      </c>
      <c r="J37" s="25">
        <f t="shared" si="6"/>
        <v>49.699999999999996</v>
      </c>
      <c r="K37" s="26">
        <v>5.53</v>
      </c>
      <c r="L37" s="40">
        <f t="shared" si="4"/>
        <v>55.300000000000004</v>
      </c>
      <c r="M37" s="44">
        <v>21.465000000000003</v>
      </c>
      <c r="N37" s="44">
        <v>13.77</v>
      </c>
      <c r="O37" s="44">
        <v>12.015000000000001</v>
      </c>
      <c r="P37" s="44">
        <v>8.4375</v>
      </c>
    </row>
    <row r="38" spans="1:16" s="8" customFormat="1" ht="15.75" x14ac:dyDescent="0.25">
      <c r="A38" s="22"/>
      <c r="B38" s="23"/>
      <c r="C38" s="23" t="s">
        <v>53</v>
      </c>
      <c r="D38" s="22" t="s">
        <v>79</v>
      </c>
      <c r="E38" s="22" t="s">
        <v>13</v>
      </c>
      <c r="F38" s="22" t="s">
        <v>54</v>
      </c>
      <c r="G38" s="32">
        <v>0</v>
      </c>
      <c r="H38" s="35">
        <f>SUM(G38:G38)</f>
        <v>0</v>
      </c>
      <c r="I38" s="24">
        <v>6.61</v>
      </c>
      <c r="J38" s="25">
        <f t="shared" si="6"/>
        <v>0</v>
      </c>
      <c r="K38" s="26">
        <v>10.15</v>
      </c>
      <c r="L38" s="40">
        <f t="shared" si="4"/>
        <v>0</v>
      </c>
      <c r="M38" s="44">
        <v>25.987500000000001</v>
      </c>
      <c r="N38" s="44">
        <v>19.575000000000003</v>
      </c>
      <c r="O38" s="44">
        <v>14.375</v>
      </c>
      <c r="P38" s="44">
        <v>12.75</v>
      </c>
    </row>
    <row r="39" spans="1:16" s="8" customFormat="1" ht="15.75" x14ac:dyDescent="0.25">
      <c r="A39" s="22">
        <v>16</v>
      </c>
      <c r="B39" s="23" t="s">
        <v>59</v>
      </c>
      <c r="C39" s="23" t="s">
        <v>52</v>
      </c>
      <c r="D39" s="22" t="s">
        <v>80</v>
      </c>
      <c r="E39" s="22" t="s">
        <v>13</v>
      </c>
      <c r="F39" s="22" t="s">
        <v>54</v>
      </c>
      <c r="G39" s="32">
        <v>10</v>
      </c>
      <c r="H39" s="35">
        <f>SUM(G39:G39)</f>
        <v>10</v>
      </c>
      <c r="I39" s="24">
        <v>4.97</v>
      </c>
      <c r="J39" s="25">
        <f t="shared" si="6"/>
        <v>49.699999999999996</v>
      </c>
      <c r="K39" s="26">
        <v>5.53</v>
      </c>
      <c r="L39" s="40">
        <f t="shared" si="4"/>
        <v>55.300000000000004</v>
      </c>
      <c r="M39" s="44">
        <v>21.465000000000003</v>
      </c>
      <c r="N39" s="44">
        <v>13.77</v>
      </c>
      <c r="O39" s="44">
        <v>12.015000000000001</v>
      </c>
      <c r="P39" s="44">
        <v>8.4375</v>
      </c>
    </row>
    <row r="40" spans="1:16" s="8" customFormat="1" ht="15.75" x14ac:dyDescent="0.25">
      <c r="A40" s="22"/>
      <c r="B40" s="23"/>
      <c r="C40" s="23" t="s">
        <v>53</v>
      </c>
      <c r="D40" s="22" t="s">
        <v>81</v>
      </c>
      <c r="E40" s="22" t="s">
        <v>13</v>
      </c>
      <c r="F40" s="22" t="s">
        <v>54</v>
      </c>
      <c r="G40" s="32">
        <v>0</v>
      </c>
      <c r="H40" s="35">
        <f>SUM(G40:G40)</f>
        <v>0</v>
      </c>
      <c r="I40" s="24">
        <v>6.61</v>
      </c>
      <c r="J40" s="25">
        <f t="shared" si="6"/>
        <v>0</v>
      </c>
      <c r="K40" s="26">
        <v>10.15</v>
      </c>
      <c r="L40" s="40">
        <f t="shared" si="4"/>
        <v>0</v>
      </c>
      <c r="M40" s="44">
        <v>25.987500000000001</v>
      </c>
      <c r="N40" s="44">
        <v>19.575000000000003</v>
      </c>
      <c r="O40" s="44">
        <v>14.375</v>
      </c>
      <c r="P40" s="44">
        <v>12.75</v>
      </c>
    </row>
    <row r="41" spans="1:16" s="8" customFormat="1" ht="15.75" x14ac:dyDescent="0.25">
      <c r="A41" s="22">
        <v>17</v>
      </c>
      <c r="B41" s="23" t="s">
        <v>61</v>
      </c>
      <c r="C41" s="23" t="s">
        <v>52</v>
      </c>
      <c r="D41" s="22" t="s">
        <v>82</v>
      </c>
      <c r="E41" s="22" t="s">
        <v>13</v>
      </c>
      <c r="F41" s="22" t="s">
        <v>54</v>
      </c>
      <c r="G41" s="32">
        <v>0</v>
      </c>
      <c r="H41" s="35">
        <f>SUM(G41:G41)</f>
        <v>0</v>
      </c>
      <c r="I41" s="24">
        <v>4.97</v>
      </c>
      <c r="J41" s="25">
        <f t="shared" si="6"/>
        <v>0</v>
      </c>
      <c r="K41" s="26">
        <v>5.53</v>
      </c>
      <c r="L41" s="40">
        <f t="shared" si="4"/>
        <v>0</v>
      </c>
      <c r="M41" s="44">
        <v>21.465000000000003</v>
      </c>
      <c r="N41" s="44">
        <v>13.77</v>
      </c>
      <c r="O41" s="44">
        <v>12.015000000000001</v>
      </c>
      <c r="P41" s="44">
        <v>8.4375</v>
      </c>
    </row>
    <row r="42" spans="1:16" s="8" customFormat="1" ht="15.75" x14ac:dyDescent="0.25">
      <c r="A42" s="22"/>
      <c r="B42" s="23"/>
      <c r="C42" s="23" t="s">
        <v>53</v>
      </c>
      <c r="D42" s="22" t="s">
        <v>83</v>
      </c>
      <c r="E42" s="22" t="s">
        <v>13</v>
      </c>
      <c r="F42" s="22" t="s">
        <v>54</v>
      </c>
      <c r="G42" s="32">
        <v>0</v>
      </c>
      <c r="H42" s="35">
        <f>SUM(G42:G42)</f>
        <v>0</v>
      </c>
      <c r="I42" s="24">
        <v>6.61</v>
      </c>
      <c r="J42" s="25">
        <f t="shared" si="6"/>
        <v>0</v>
      </c>
      <c r="K42" s="34" t="s">
        <v>152</v>
      </c>
      <c r="L42" s="41" t="s">
        <v>152</v>
      </c>
      <c r="M42" s="44">
        <v>25.987500000000001</v>
      </c>
      <c r="N42" s="44">
        <v>19.575000000000003</v>
      </c>
      <c r="O42" s="44">
        <v>14.375</v>
      </c>
      <c r="P42" s="44">
        <v>12.75</v>
      </c>
    </row>
    <row r="43" spans="1:16" s="8" customFormat="1" ht="15.75" x14ac:dyDescent="0.25">
      <c r="A43" s="22">
        <v>18</v>
      </c>
      <c r="B43" s="23" t="s">
        <v>60</v>
      </c>
      <c r="C43" s="23" t="s">
        <v>52</v>
      </c>
      <c r="D43" s="22" t="s">
        <v>84</v>
      </c>
      <c r="E43" s="22" t="s">
        <v>13</v>
      </c>
      <c r="F43" s="22" t="s">
        <v>54</v>
      </c>
      <c r="G43" s="32">
        <v>0</v>
      </c>
      <c r="H43" s="35">
        <f>SUM(G43:G43)</f>
        <v>0</v>
      </c>
      <c r="I43" s="24">
        <v>4.97</v>
      </c>
      <c r="J43" s="25">
        <f t="shared" si="6"/>
        <v>0</v>
      </c>
      <c r="K43" s="26">
        <v>5.53</v>
      </c>
      <c r="L43" s="40">
        <f t="shared" si="4"/>
        <v>0</v>
      </c>
      <c r="M43" s="44">
        <v>21.465000000000003</v>
      </c>
      <c r="N43" s="44">
        <v>13.77</v>
      </c>
      <c r="O43" s="44">
        <v>12.015000000000001</v>
      </c>
      <c r="P43" s="44">
        <v>8.4375</v>
      </c>
    </row>
    <row r="44" spans="1:16" s="8" customFormat="1" ht="15.75" x14ac:dyDescent="0.25">
      <c r="A44" s="22"/>
      <c r="B44" s="23"/>
      <c r="C44" s="23" t="s">
        <v>53</v>
      </c>
      <c r="D44" s="22" t="s">
        <v>85</v>
      </c>
      <c r="E44" s="22" t="s">
        <v>13</v>
      </c>
      <c r="F44" s="22" t="s">
        <v>54</v>
      </c>
      <c r="G44" s="32">
        <v>0</v>
      </c>
      <c r="H44" s="35">
        <f>SUM(G44:G44)</f>
        <v>0</v>
      </c>
      <c r="I44" s="24">
        <v>6.61</v>
      </c>
      <c r="J44" s="25">
        <f t="shared" si="6"/>
        <v>0</v>
      </c>
      <c r="K44" s="26">
        <v>10.15</v>
      </c>
      <c r="L44" s="40">
        <f t="shared" si="4"/>
        <v>0</v>
      </c>
      <c r="M44" s="44">
        <v>25.987500000000001</v>
      </c>
      <c r="N44" s="44">
        <v>19.575000000000003</v>
      </c>
      <c r="O44" s="44">
        <v>14.375</v>
      </c>
      <c r="P44" s="44">
        <v>12.75</v>
      </c>
    </row>
    <row r="45" spans="1:16" s="8" customFormat="1" ht="45" x14ac:dyDescent="0.25">
      <c r="A45" s="27"/>
      <c r="B45" s="28" t="s">
        <v>109</v>
      </c>
      <c r="C45" s="29" t="s">
        <v>7</v>
      </c>
      <c r="D45" s="30" t="s">
        <v>0</v>
      </c>
      <c r="E45" s="30" t="s">
        <v>2</v>
      </c>
      <c r="F45" s="30" t="s">
        <v>9</v>
      </c>
      <c r="G45" s="36"/>
      <c r="H45" s="36"/>
      <c r="I45" s="30" t="s">
        <v>146</v>
      </c>
      <c r="J45" s="30" t="s">
        <v>147</v>
      </c>
      <c r="K45" s="31" t="s">
        <v>154</v>
      </c>
      <c r="L45" s="39"/>
      <c r="M45" s="42" t="s">
        <v>157</v>
      </c>
      <c r="N45" s="42" t="s">
        <v>159</v>
      </c>
      <c r="O45" s="42" t="s">
        <v>160</v>
      </c>
      <c r="P45" s="42" t="s">
        <v>161</v>
      </c>
    </row>
    <row r="46" spans="1:16" s="8" customFormat="1" ht="15.75" x14ac:dyDescent="0.25">
      <c r="A46" s="22">
        <v>19</v>
      </c>
      <c r="B46" s="23" t="s">
        <v>59</v>
      </c>
      <c r="C46" s="23" t="s">
        <v>63</v>
      </c>
      <c r="D46" s="22" t="s">
        <v>86</v>
      </c>
      <c r="E46" s="22" t="s">
        <v>13</v>
      </c>
      <c r="F46" s="22" t="s">
        <v>65</v>
      </c>
      <c r="G46" s="32">
        <v>0</v>
      </c>
      <c r="H46" s="35">
        <f>SUM(G46:G46)</f>
        <v>0</v>
      </c>
      <c r="I46" s="24">
        <v>11.19</v>
      </c>
      <c r="J46" s="25">
        <f t="shared" ref="J46:J61" si="7">I46*H46</f>
        <v>0</v>
      </c>
      <c r="K46" s="26">
        <v>12.15</v>
      </c>
      <c r="L46" s="40">
        <f t="shared" si="4"/>
        <v>0</v>
      </c>
      <c r="M46" s="44">
        <v>21.262499999999999</v>
      </c>
      <c r="N46" s="44">
        <v>20.587500000000002</v>
      </c>
      <c r="O46" s="44">
        <v>18.75</v>
      </c>
      <c r="P46" s="44">
        <v>15.9375</v>
      </c>
    </row>
    <row r="47" spans="1:16" s="8" customFormat="1" ht="15.75" x14ac:dyDescent="0.25">
      <c r="A47" s="22"/>
      <c r="B47" s="23"/>
      <c r="C47" s="23" t="s">
        <v>64</v>
      </c>
      <c r="D47" s="22" t="s">
        <v>87</v>
      </c>
      <c r="E47" s="22" t="s">
        <v>13</v>
      </c>
      <c r="F47" s="22" t="s">
        <v>65</v>
      </c>
      <c r="G47" s="32">
        <v>0</v>
      </c>
      <c r="H47" s="35">
        <f>SUM(G47:G47)</f>
        <v>0</v>
      </c>
      <c r="I47" s="24">
        <v>11.19</v>
      </c>
      <c r="J47" s="25">
        <f t="shared" si="7"/>
        <v>0</v>
      </c>
      <c r="K47" s="26">
        <v>13.75</v>
      </c>
      <c r="L47" s="40">
        <f t="shared" si="4"/>
        <v>0</v>
      </c>
      <c r="M47" s="44">
        <v>26.797500000000003</v>
      </c>
      <c r="N47" s="44">
        <v>26.325000000000003</v>
      </c>
      <c r="O47" s="44">
        <v>23.4375</v>
      </c>
      <c r="P47" s="44">
        <v>22.25</v>
      </c>
    </row>
    <row r="48" spans="1:16" s="8" customFormat="1" ht="15.75" x14ac:dyDescent="0.25">
      <c r="A48" s="22">
        <v>20</v>
      </c>
      <c r="B48" s="23" t="s">
        <v>66</v>
      </c>
      <c r="C48" s="23" t="s">
        <v>67</v>
      </c>
      <c r="D48" s="22" t="s">
        <v>88</v>
      </c>
      <c r="E48" s="22" t="s">
        <v>13</v>
      </c>
      <c r="F48" s="22" t="s">
        <v>69</v>
      </c>
      <c r="G48" s="32">
        <v>0</v>
      </c>
      <c r="H48" s="35">
        <f>SUM(G48:G48)</f>
        <v>0</v>
      </c>
      <c r="I48" s="24">
        <v>6.38</v>
      </c>
      <c r="J48" s="25">
        <f t="shared" si="7"/>
        <v>0</v>
      </c>
      <c r="K48" s="34">
        <v>8.15</v>
      </c>
      <c r="L48" s="40">
        <f t="shared" si="4"/>
        <v>0</v>
      </c>
      <c r="M48" s="44">
        <v>19.575000000000003</v>
      </c>
      <c r="N48" s="44">
        <v>19.237500000000001</v>
      </c>
      <c r="O48" s="44">
        <v>17.5</v>
      </c>
      <c r="P48" s="44">
        <v>16.875</v>
      </c>
    </row>
    <row r="49" spans="1:16" s="8" customFormat="1" ht="15.75" x14ac:dyDescent="0.25">
      <c r="A49" s="22"/>
      <c r="B49" s="23"/>
      <c r="C49" s="23" t="s">
        <v>68</v>
      </c>
      <c r="D49" s="22" t="s">
        <v>89</v>
      </c>
      <c r="E49" s="22" t="s">
        <v>13</v>
      </c>
      <c r="F49" s="22" t="s">
        <v>69</v>
      </c>
      <c r="G49" s="32">
        <v>0</v>
      </c>
      <c r="H49" s="35">
        <f>SUM(G49:G49)</f>
        <v>0</v>
      </c>
      <c r="I49" s="24">
        <v>6.68</v>
      </c>
      <c r="J49" s="25">
        <f t="shared" si="7"/>
        <v>0</v>
      </c>
      <c r="K49" s="26">
        <v>8.75</v>
      </c>
      <c r="L49" s="40">
        <f t="shared" si="4"/>
        <v>0</v>
      </c>
      <c r="M49" s="44">
        <v>24.637500000000003</v>
      </c>
      <c r="N49" s="44">
        <v>24.3</v>
      </c>
      <c r="O49" s="44">
        <v>21.875</v>
      </c>
      <c r="P49" s="44">
        <v>21.25</v>
      </c>
    </row>
    <row r="50" spans="1:16" s="8" customFormat="1" ht="30" x14ac:dyDescent="0.25">
      <c r="A50" s="22">
        <v>21</v>
      </c>
      <c r="B50" s="23" t="s">
        <v>94</v>
      </c>
      <c r="C50" s="23" t="s">
        <v>63</v>
      </c>
      <c r="D50" s="22" t="s">
        <v>90</v>
      </c>
      <c r="E50" s="22" t="s">
        <v>13</v>
      </c>
      <c r="F50" s="22" t="s">
        <v>65</v>
      </c>
      <c r="G50" s="32">
        <v>0</v>
      </c>
      <c r="H50" s="35">
        <f>SUM(G50:G50)</f>
        <v>0</v>
      </c>
      <c r="I50" s="24">
        <v>11.19</v>
      </c>
      <c r="J50" s="25">
        <f t="shared" si="7"/>
        <v>0</v>
      </c>
      <c r="K50" s="26">
        <v>12.15</v>
      </c>
      <c r="L50" s="40">
        <f t="shared" ref="L50" si="8">K50*H50</f>
        <v>0</v>
      </c>
      <c r="M50" s="44">
        <v>21.262500000000003</v>
      </c>
      <c r="N50" s="44">
        <v>20.587500000000002</v>
      </c>
      <c r="O50" s="44">
        <v>18.75</v>
      </c>
      <c r="P50" s="44">
        <v>15.9375</v>
      </c>
    </row>
    <row r="51" spans="1:16" s="8" customFormat="1" ht="15.75" x14ac:dyDescent="0.25">
      <c r="A51" s="22"/>
      <c r="B51" s="23"/>
      <c r="C51" s="23" t="s">
        <v>64</v>
      </c>
      <c r="D51" s="22" t="s">
        <v>91</v>
      </c>
      <c r="E51" s="22" t="s">
        <v>13</v>
      </c>
      <c r="F51" s="22" t="s">
        <v>65</v>
      </c>
      <c r="G51" s="32">
        <v>0</v>
      </c>
      <c r="H51" s="35">
        <f>SUM(G51:G51)</f>
        <v>0</v>
      </c>
      <c r="I51" s="24">
        <v>11.19</v>
      </c>
      <c r="J51" s="25">
        <f t="shared" si="7"/>
        <v>0</v>
      </c>
      <c r="K51" s="26">
        <v>13.75</v>
      </c>
      <c r="L51" s="40">
        <f t="shared" si="4"/>
        <v>0</v>
      </c>
      <c r="M51" s="44">
        <v>26.797500000000003</v>
      </c>
      <c r="N51" s="44">
        <v>26.325000000000003</v>
      </c>
      <c r="O51" s="44">
        <v>23.4375</v>
      </c>
      <c r="P51" s="44">
        <v>22.25</v>
      </c>
    </row>
    <row r="52" spans="1:16" s="8" customFormat="1" ht="45" x14ac:dyDescent="0.25">
      <c r="A52" s="22">
        <v>22</v>
      </c>
      <c r="B52" s="23" t="s">
        <v>70</v>
      </c>
      <c r="C52" s="23" t="s">
        <v>63</v>
      </c>
      <c r="D52" s="22" t="s">
        <v>92</v>
      </c>
      <c r="E52" s="22" t="s">
        <v>13</v>
      </c>
      <c r="F52" s="22" t="s">
        <v>71</v>
      </c>
      <c r="G52" s="32">
        <v>0</v>
      </c>
      <c r="H52" s="35">
        <f>SUM(G52:G52)</f>
        <v>0</v>
      </c>
      <c r="I52" s="24">
        <v>8.6300000000000008</v>
      </c>
      <c r="J52" s="25">
        <f t="shared" si="7"/>
        <v>0</v>
      </c>
      <c r="K52" s="34" t="s">
        <v>152</v>
      </c>
      <c r="L52" s="41" t="s">
        <v>152</v>
      </c>
      <c r="M52" s="44">
        <v>20.25</v>
      </c>
      <c r="N52" s="44">
        <v>19.777500000000003</v>
      </c>
      <c r="O52" s="44">
        <v>18.125</v>
      </c>
      <c r="P52" s="44">
        <v>17.5</v>
      </c>
    </row>
    <row r="53" spans="1:16" s="8" customFormat="1" ht="15.75" x14ac:dyDescent="0.25">
      <c r="A53" s="22"/>
      <c r="B53" s="23"/>
      <c r="C53" s="23" t="s">
        <v>64</v>
      </c>
      <c r="D53" s="22" t="s">
        <v>93</v>
      </c>
      <c r="E53" s="22" t="s">
        <v>13</v>
      </c>
      <c r="F53" s="22" t="s">
        <v>71</v>
      </c>
      <c r="G53" s="32">
        <v>0</v>
      </c>
      <c r="H53" s="35">
        <f>SUM(G53:G53)</f>
        <v>0</v>
      </c>
      <c r="I53" s="24">
        <v>8.73</v>
      </c>
      <c r="J53" s="25">
        <f t="shared" si="7"/>
        <v>0</v>
      </c>
      <c r="K53" s="26">
        <v>23</v>
      </c>
      <c r="L53" s="40">
        <f t="shared" si="4"/>
        <v>0</v>
      </c>
      <c r="M53" s="44">
        <v>25.650000000000002</v>
      </c>
      <c r="N53" s="44">
        <v>24.975000000000001</v>
      </c>
      <c r="O53" s="44">
        <v>22.5</v>
      </c>
      <c r="P53" s="44">
        <v>22.0625</v>
      </c>
    </row>
    <row r="54" spans="1:16" s="8" customFormat="1" ht="30" x14ac:dyDescent="0.25">
      <c r="A54" s="22">
        <v>23</v>
      </c>
      <c r="B54" s="23" t="s">
        <v>95</v>
      </c>
      <c r="C54" s="23" t="s">
        <v>96</v>
      </c>
      <c r="D54" s="22" t="s">
        <v>98</v>
      </c>
      <c r="E54" s="22" t="s">
        <v>13</v>
      </c>
      <c r="F54" s="22" t="s">
        <v>100</v>
      </c>
      <c r="G54" s="32">
        <v>0</v>
      </c>
      <c r="H54" s="35">
        <f>SUM(G54:G54)</f>
        <v>0</v>
      </c>
      <c r="I54" s="24">
        <v>5.94</v>
      </c>
      <c r="J54" s="25">
        <f t="shared" si="7"/>
        <v>0</v>
      </c>
      <c r="K54" s="34" t="s">
        <v>152</v>
      </c>
      <c r="L54" s="41" t="s">
        <v>152</v>
      </c>
      <c r="M54" s="44">
        <v>18.225000000000001</v>
      </c>
      <c r="N54" s="44">
        <v>17.887500000000003</v>
      </c>
      <c r="O54" s="44">
        <v>16.25</v>
      </c>
      <c r="P54" s="44">
        <v>15.3125</v>
      </c>
    </row>
    <row r="55" spans="1:16" s="8" customFormat="1" ht="15.75" x14ac:dyDescent="0.25">
      <c r="A55" s="22"/>
      <c r="B55" s="23"/>
      <c r="C55" s="23" t="s">
        <v>97</v>
      </c>
      <c r="D55" s="22" t="s">
        <v>99</v>
      </c>
      <c r="E55" s="22" t="s">
        <v>13</v>
      </c>
      <c r="F55" s="22" t="s">
        <v>100</v>
      </c>
      <c r="G55" s="32">
        <v>0</v>
      </c>
      <c r="H55" s="35">
        <f>SUM(G55:G55)</f>
        <v>0</v>
      </c>
      <c r="I55" s="24">
        <v>6.19</v>
      </c>
      <c r="J55" s="25">
        <f t="shared" si="7"/>
        <v>0</v>
      </c>
      <c r="K55" s="34" t="s">
        <v>152</v>
      </c>
      <c r="L55" s="41" t="s">
        <v>152</v>
      </c>
      <c r="M55" s="44">
        <v>20.25</v>
      </c>
      <c r="N55" s="44">
        <v>19.777500000000003</v>
      </c>
      <c r="O55" s="44">
        <v>17.8125</v>
      </c>
      <c r="P55" s="44">
        <v>17.1875</v>
      </c>
    </row>
    <row r="56" spans="1:16" s="8" customFormat="1" ht="15.75" x14ac:dyDescent="0.25">
      <c r="A56" s="22">
        <v>24</v>
      </c>
      <c r="B56" s="23" t="s">
        <v>101</v>
      </c>
      <c r="C56" s="23" t="s">
        <v>67</v>
      </c>
      <c r="D56" s="22" t="s">
        <v>102</v>
      </c>
      <c r="E56" s="22" t="s">
        <v>13</v>
      </c>
      <c r="F56" s="22" t="s">
        <v>69</v>
      </c>
      <c r="G56" s="32">
        <v>0</v>
      </c>
      <c r="H56" s="35">
        <f>SUM(G56:G56)</f>
        <v>0</v>
      </c>
      <c r="I56" s="24">
        <v>6.38</v>
      </c>
      <c r="J56" s="25">
        <f t="shared" si="7"/>
        <v>0</v>
      </c>
      <c r="K56" s="34">
        <v>8.15</v>
      </c>
      <c r="L56" s="40">
        <f t="shared" ref="L56" si="9">K56*H56</f>
        <v>0</v>
      </c>
      <c r="M56" s="44">
        <v>19.575000000000003</v>
      </c>
      <c r="N56" s="44">
        <v>19.237500000000001</v>
      </c>
      <c r="O56" s="44">
        <v>17.5</v>
      </c>
      <c r="P56" s="44">
        <v>16.875</v>
      </c>
    </row>
    <row r="57" spans="1:16" s="8" customFormat="1" ht="15.75" x14ac:dyDescent="0.25">
      <c r="A57" s="22"/>
      <c r="B57" s="23"/>
      <c r="C57" s="23" t="s">
        <v>68</v>
      </c>
      <c r="D57" s="22" t="s">
        <v>103</v>
      </c>
      <c r="E57" s="22" t="s">
        <v>13</v>
      </c>
      <c r="F57" s="22" t="s">
        <v>69</v>
      </c>
      <c r="G57" s="32">
        <v>0</v>
      </c>
      <c r="H57" s="35">
        <f>SUM(G57:G57)</f>
        <v>0</v>
      </c>
      <c r="I57" s="24">
        <v>6.68</v>
      </c>
      <c r="J57" s="25">
        <f t="shared" si="7"/>
        <v>0</v>
      </c>
      <c r="K57" s="26">
        <v>8.75</v>
      </c>
      <c r="L57" s="40">
        <f t="shared" ref="L57:L61" si="10">K57*H57</f>
        <v>0</v>
      </c>
      <c r="M57" s="44">
        <v>24.637500000000003</v>
      </c>
      <c r="N57" s="44">
        <v>24.3</v>
      </c>
      <c r="O57" s="44">
        <v>21.875</v>
      </c>
      <c r="P57" s="44">
        <v>21.25</v>
      </c>
    </row>
    <row r="58" spans="1:16" s="8" customFormat="1" ht="15.75" x14ac:dyDescent="0.25">
      <c r="A58" s="22">
        <v>25</v>
      </c>
      <c r="B58" s="23" t="s">
        <v>104</v>
      </c>
      <c r="C58" s="23" t="s">
        <v>67</v>
      </c>
      <c r="D58" s="22" t="s">
        <v>105</v>
      </c>
      <c r="E58" s="22" t="s">
        <v>13</v>
      </c>
      <c r="F58" s="22" t="s">
        <v>107</v>
      </c>
      <c r="G58" s="32">
        <v>0</v>
      </c>
      <c r="H58" s="35">
        <f>SUM(G58:G58)</f>
        <v>0</v>
      </c>
      <c r="I58" s="24">
        <v>5.32</v>
      </c>
      <c r="J58" s="25">
        <f t="shared" si="7"/>
        <v>0</v>
      </c>
      <c r="K58" s="34">
        <v>6.8</v>
      </c>
      <c r="L58" s="40">
        <f t="shared" si="10"/>
        <v>0</v>
      </c>
      <c r="M58" s="44">
        <v>17.55</v>
      </c>
      <c r="N58" s="44">
        <v>17.077500000000001</v>
      </c>
      <c r="O58" s="44">
        <v>15</v>
      </c>
      <c r="P58" s="44">
        <v>14.5625</v>
      </c>
    </row>
    <row r="59" spans="1:16" s="8" customFormat="1" ht="15.75" x14ac:dyDescent="0.25">
      <c r="A59" s="22"/>
      <c r="B59" s="23"/>
      <c r="C59" s="23" t="s">
        <v>68</v>
      </c>
      <c r="D59" s="22" t="s">
        <v>106</v>
      </c>
      <c r="E59" s="22" t="s">
        <v>13</v>
      </c>
      <c r="F59" s="22" t="s">
        <v>107</v>
      </c>
      <c r="G59" s="32">
        <v>0</v>
      </c>
      <c r="H59" s="35">
        <f>SUM(G59:G59)</f>
        <v>0</v>
      </c>
      <c r="I59" s="24">
        <v>5.42</v>
      </c>
      <c r="J59" s="25">
        <f t="shared" si="7"/>
        <v>0</v>
      </c>
      <c r="K59" s="26">
        <v>6.25</v>
      </c>
      <c r="L59" s="40">
        <f t="shared" si="10"/>
        <v>0</v>
      </c>
      <c r="M59" s="45">
        <v>19.575000000000003</v>
      </c>
      <c r="N59" s="45">
        <v>18.900000000000002</v>
      </c>
      <c r="O59" s="45">
        <v>17.1875</v>
      </c>
      <c r="P59" s="45">
        <v>16.25</v>
      </c>
    </row>
    <row r="60" spans="1:16" s="8" customFormat="1" ht="30" x14ac:dyDescent="0.25">
      <c r="A60" s="22">
        <v>26</v>
      </c>
      <c r="B60" s="23" t="s">
        <v>110</v>
      </c>
      <c r="C60" s="23" t="s">
        <v>63</v>
      </c>
      <c r="D60" s="22" t="s">
        <v>111</v>
      </c>
      <c r="E60" s="22" t="s">
        <v>13</v>
      </c>
      <c r="F60" s="22" t="s">
        <v>123</v>
      </c>
      <c r="G60" s="32">
        <v>0</v>
      </c>
      <c r="H60" s="35">
        <f>SUM(G60:G60)</f>
        <v>0</v>
      </c>
      <c r="I60" s="24">
        <v>5.4</v>
      </c>
      <c r="J60" s="25">
        <f t="shared" si="7"/>
        <v>0</v>
      </c>
      <c r="K60" s="34">
        <v>6.75</v>
      </c>
      <c r="L60" s="40">
        <f t="shared" si="10"/>
        <v>0</v>
      </c>
      <c r="M60" s="45">
        <v>6.75</v>
      </c>
      <c r="N60" s="45">
        <v>6.75</v>
      </c>
      <c r="O60" s="45">
        <v>6.75</v>
      </c>
      <c r="P60" s="45">
        <v>5.4</v>
      </c>
    </row>
    <row r="61" spans="1:16" s="8" customFormat="1" ht="15.75" x14ac:dyDescent="0.25">
      <c r="A61" s="22"/>
      <c r="B61" s="23"/>
      <c r="C61" s="23" t="s">
        <v>64</v>
      </c>
      <c r="D61" s="22" t="s">
        <v>112</v>
      </c>
      <c r="E61" s="22" t="s">
        <v>13</v>
      </c>
      <c r="F61" s="22" t="s">
        <v>123</v>
      </c>
      <c r="G61" s="32">
        <v>0</v>
      </c>
      <c r="H61" s="35">
        <f>SUM(G61:G61)</f>
        <v>0</v>
      </c>
      <c r="I61" s="24">
        <v>7.5</v>
      </c>
      <c r="J61" s="25">
        <f t="shared" si="7"/>
        <v>0</v>
      </c>
      <c r="K61" s="26">
        <v>10.130000000000001</v>
      </c>
      <c r="L61" s="40">
        <f t="shared" si="10"/>
        <v>0</v>
      </c>
      <c r="M61" s="45">
        <v>9.4500000000000011</v>
      </c>
      <c r="N61" s="45">
        <v>9.4500000000000011</v>
      </c>
      <c r="O61" s="45">
        <v>8.1000000000000014</v>
      </c>
      <c r="P61" s="45">
        <v>7.5</v>
      </c>
    </row>
    <row r="62" spans="1:16" s="8" customFormat="1" ht="15.75" x14ac:dyDescent="0.25">
      <c r="A62" s="27"/>
      <c r="B62" s="28" t="s">
        <v>114</v>
      </c>
      <c r="C62" s="29" t="s">
        <v>7</v>
      </c>
      <c r="D62" s="30" t="s">
        <v>0</v>
      </c>
      <c r="E62" s="30" t="s">
        <v>2</v>
      </c>
      <c r="F62" s="30" t="s">
        <v>9</v>
      </c>
      <c r="G62" s="36"/>
      <c r="H62" s="36"/>
      <c r="I62" s="30" t="s">
        <v>146</v>
      </c>
      <c r="J62" s="30" t="s">
        <v>147</v>
      </c>
      <c r="K62" s="33"/>
      <c r="L62" s="39"/>
      <c r="M62" s="42" t="s">
        <v>155</v>
      </c>
      <c r="N62" s="42" t="s">
        <v>156</v>
      </c>
      <c r="O62" s="42" t="s">
        <v>157</v>
      </c>
      <c r="P62" s="43"/>
    </row>
    <row r="63" spans="1:16" s="8" customFormat="1" ht="30" x14ac:dyDescent="0.25">
      <c r="A63" s="22">
        <v>27</v>
      </c>
      <c r="B63" s="23" t="s">
        <v>119</v>
      </c>
      <c r="C63" s="23" t="s">
        <v>122</v>
      </c>
      <c r="D63" s="22" t="s">
        <v>115</v>
      </c>
      <c r="E63" s="22" t="s">
        <v>13</v>
      </c>
      <c r="F63" s="22" t="s">
        <v>116</v>
      </c>
      <c r="G63" s="32">
        <v>3</v>
      </c>
      <c r="H63" s="35">
        <f>SUM(G63:G63)</f>
        <v>3</v>
      </c>
      <c r="I63" s="24">
        <v>48.44</v>
      </c>
      <c r="J63" s="25">
        <f t="shared" ref="J63:J64" si="11">I63*H63</f>
        <v>145.32</v>
      </c>
      <c r="K63" s="26">
        <v>54.93</v>
      </c>
      <c r="L63" s="40">
        <f t="shared" ref="L63:L65" si="12">K63*H63</f>
        <v>164.79</v>
      </c>
      <c r="M63" s="45">
        <v>60.750000000000007</v>
      </c>
      <c r="N63" s="45">
        <v>60.750000000000007</v>
      </c>
      <c r="O63" s="45">
        <v>60.750000000000007</v>
      </c>
      <c r="P63" s="45"/>
    </row>
    <row r="64" spans="1:16" s="8" customFormat="1" ht="30" x14ac:dyDescent="0.25">
      <c r="A64" s="22">
        <v>28</v>
      </c>
      <c r="B64" s="23" t="s">
        <v>120</v>
      </c>
      <c r="C64" s="23" t="s">
        <v>122</v>
      </c>
      <c r="D64" s="22" t="s">
        <v>117</v>
      </c>
      <c r="E64" s="22" t="s">
        <v>13</v>
      </c>
      <c r="F64" s="22" t="s">
        <v>116</v>
      </c>
      <c r="G64" s="32">
        <v>0</v>
      </c>
      <c r="H64" s="35">
        <f>SUM(G64:G64)</f>
        <v>0</v>
      </c>
      <c r="I64" s="24">
        <v>48.44</v>
      </c>
      <c r="J64" s="25">
        <f t="shared" si="11"/>
        <v>0</v>
      </c>
      <c r="K64" s="26">
        <v>54.93</v>
      </c>
      <c r="L64" s="40">
        <f t="shared" si="12"/>
        <v>0</v>
      </c>
      <c r="M64" s="45">
        <v>60.750000000000007</v>
      </c>
      <c r="N64" s="45">
        <v>60.750000000000007</v>
      </c>
      <c r="O64" s="45">
        <v>60.750000000000007</v>
      </c>
      <c r="P64" s="45"/>
    </row>
    <row r="65" spans="1:16" s="8" customFormat="1" ht="30" x14ac:dyDescent="0.25">
      <c r="A65" s="22">
        <v>29</v>
      </c>
      <c r="B65" s="23" t="s">
        <v>121</v>
      </c>
      <c r="C65" s="23" t="s">
        <v>122</v>
      </c>
      <c r="D65" s="22" t="s">
        <v>118</v>
      </c>
      <c r="E65" s="22" t="s">
        <v>13</v>
      </c>
      <c r="F65" s="22" t="s">
        <v>116</v>
      </c>
      <c r="G65" s="32">
        <v>0</v>
      </c>
      <c r="H65" s="35">
        <f>SUM(G65:G65)</f>
        <v>0</v>
      </c>
      <c r="I65" s="24">
        <v>48.44</v>
      </c>
      <c r="J65" s="25">
        <f>I65*H65</f>
        <v>0</v>
      </c>
      <c r="K65" s="26">
        <v>54.93</v>
      </c>
      <c r="L65" s="40">
        <f t="shared" si="12"/>
        <v>0</v>
      </c>
      <c r="M65" s="45">
        <v>60.750000000000007</v>
      </c>
      <c r="N65" s="45">
        <v>60.750000000000007</v>
      </c>
      <c r="O65" s="45">
        <v>60.750000000000007</v>
      </c>
      <c r="P65" s="45"/>
    </row>
    <row r="66" spans="1:16" s="8" customFormat="1" x14ac:dyDescent="0.25">
      <c r="A66" s="9"/>
      <c r="B66" s="9"/>
      <c r="C66" s="9"/>
      <c r="D66" s="9"/>
      <c r="E66" s="9"/>
      <c r="F66" s="9"/>
      <c r="G66" s="11"/>
      <c r="H66" s="10"/>
      <c r="I66" s="6"/>
      <c r="J66" s="9"/>
      <c r="K66" s="12"/>
      <c r="M66" s="38"/>
      <c r="N66" s="38"/>
      <c r="O66" s="38"/>
      <c r="P66" s="38"/>
    </row>
    <row r="67" spans="1:16" s="8" customFormat="1" x14ac:dyDescent="0.25">
      <c r="A67" s="9"/>
      <c r="B67" s="9"/>
      <c r="C67" s="9"/>
      <c r="D67" s="9"/>
      <c r="E67" s="9"/>
      <c r="F67" s="9"/>
      <c r="G67" s="11"/>
      <c r="H67" s="10"/>
      <c r="I67" s="6" t="s">
        <v>148</v>
      </c>
      <c r="J67" s="7">
        <f>SUM(J1:J66)</f>
        <v>450.71999999999997</v>
      </c>
      <c r="K67" s="12"/>
      <c r="L67" s="7">
        <f>SUM(L1:L66)</f>
        <v>581.83999999999992</v>
      </c>
      <c r="M67" s="38"/>
      <c r="N67" s="38"/>
      <c r="O67" s="38"/>
      <c r="P67" s="38"/>
    </row>
    <row r="68" spans="1:16" s="8" customFormat="1" x14ac:dyDescent="0.25">
      <c r="A68" s="9"/>
      <c r="B68" s="9"/>
      <c r="C68" s="9"/>
      <c r="D68" s="9"/>
      <c r="E68" s="9"/>
      <c r="F68" s="9"/>
      <c r="G68" s="11"/>
      <c r="H68" s="10"/>
      <c r="I68" s="6"/>
      <c r="J68" s="9"/>
      <c r="K68" s="12"/>
      <c r="M68" s="38"/>
      <c r="N68" s="38"/>
      <c r="O68" s="38"/>
      <c r="P68" s="3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03863-9773-4B1C-810C-0B296FB9722D}">
  <dimension ref="A1:A215"/>
  <sheetViews>
    <sheetView workbookViewId="0">
      <selection activeCell="L227" sqref="L227"/>
    </sheetView>
  </sheetViews>
  <sheetFormatPr defaultRowHeight="15" x14ac:dyDescent="0.25"/>
  <sheetData>
    <row r="1" spans="1:1" ht="21" x14ac:dyDescent="0.25">
      <c r="A1" s="1" t="s">
        <v>14</v>
      </c>
    </row>
    <row r="2" spans="1:1" ht="15.75" x14ac:dyDescent="0.25">
      <c r="A2" s="2" t="s">
        <v>15</v>
      </c>
    </row>
    <row r="3" spans="1:1" ht="15.75" x14ac:dyDescent="0.25">
      <c r="A3" s="2"/>
    </row>
    <row r="4" spans="1:1" ht="18.75" x14ac:dyDescent="0.25">
      <c r="A4" s="3" t="s">
        <v>16</v>
      </c>
    </row>
    <row r="5" spans="1:1" ht="15.75" x14ac:dyDescent="0.25">
      <c r="A5" s="2"/>
    </row>
    <row r="6" spans="1:1" ht="15.75" x14ac:dyDescent="0.25">
      <c r="A6" s="2" t="s">
        <v>125</v>
      </c>
    </row>
    <row r="7" spans="1:1" ht="15.75" x14ac:dyDescent="0.25">
      <c r="A7" s="2"/>
    </row>
    <row r="27" spans="1:1" ht="15.75" x14ac:dyDescent="0.25">
      <c r="A27" s="2" t="s">
        <v>126</v>
      </c>
    </row>
    <row r="28" spans="1:1" ht="15.75" x14ac:dyDescent="0.25">
      <c r="A28" s="2"/>
    </row>
    <row r="42" spans="1:1" ht="18.75" x14ac:dyDescent="0.25">
      <c r="A42" s="3" t="s">
        <v>127</v>
      </c>
    </row>
    <row r="43" spans="1:1" ht="18.75" x14ac:dyDescent="0.25">
      <c r="A43" s="3"/>
    </row>
    <row r="44" spans="1:1" ht="15.75" x14ac:dyDescent="0.25">
      <c r="A44" s="2" t="s">
        <v>128</v>
      </c>
    </row>
    <row r="45" spans="1:1" ht="15.75" x14ac:dyDescent="0.25">
      <c r="A45" s="2" t="s">
        <v>129</v>
      </c>
    </row>
    <row r="46" spans="1:1" ht="15.75" x14ac:dyDescent="0.25">
      <c r="A46" s="2" t="s">
        <v>130</v>
      </c>
    </row>
    <row r="47" spans="1:1" ht="15.75" x14ac:dyDescent="0.25">
      <c r="A47" s="2" t="s">
        <v>131</v>
      </c>
    </row>
    <row r="48" spans="1:1" ht="15.75" x14ac:dyDescent="0.25">
      <c r="A48" s="2" t="s">
        <v>132</v>
      </c>
    </row>
    <row r="49" spans="1:1" ht="15.75" x14ac:dyDescent="0.25">
      <c r="A49" s="2" t="s">
        <v>133</v>
      </c>
    </row>
    <row r="50" spans="1:1" ht="15.75" x14ac:dyDescent="0.25">
      <c r="A50" s="2" t="s">
        <v>134</v>
      </c>
    </row>
    <row r="51" spans="1:1" ht="15.75" x14ac:dyDescent="0.25">
      <c r="A51" s="2"/>
    </row>
    <row r="80" spans="1:1" ht="18.75" x14ac:dyDescent="0.25">
      <c r="A80" s="3" t="s">
        <v>135</v>
      </c>
    </row>
    <row r="81" spans="1:1" ht="18.75" x14ac:dyDescent="0.25">
      <c r="A81" s="3"/>
    </row>
    <row r="82" spans="1:1" ht="15.75" x14ac:dyDescent="0.25">
      <c r="A82" s="2" t="s">
        <v>136</v>
      </c>
    </row>
    <row r="108" spans="1:1" ht="15.75" x14ac:dyDescent="0.25">
      <c r="A108" s="2" t="s">
        <v>137</v>
      </c>
    </row>
    <row r="137" spans="1:1" ht="18.75" x14ac:dyDescent="0.25">
      <c r="A137" s="3" t="s">
        <v>138</v>
      </c>
    </row>
    <row r="138" spans="1:1" ht="18.75" x14ac:dyDescent="0.25">
      <c r="A138" s="3"/>
    </row>
    <row r="139" spans="1:1" ht="15.75" x14ac:dyDescent="0.25">
      <c r="A139" s="2" t="s">
        <v>139</v>
      </c>
    </row>
    <row r="161" spans="1:1" ht="15.75" x14ac:dyDescent="0.25">
      <c r="A161" s="2" t="s">
        <v>140</v>
      </c>
    </row>
    <row r="162" spans="1:1" ht="15.75" x14ac:dyDescent="0.25">
      <c r="A162" s="2" t="s">
        <v>141</v>
      </c>
    </row>
    <row r="196" spans="1:1" ht="15.75" x14ac:dyDescent="0.25">
      <c r="A196" s="2" t="s">
        <v>142</v>
      </c>
    </row>
    <row r="198" spans="1:1" ht="15.75" x14ac:dyDescent="0.25">
      <c r="A198" s="2"/>
    </row>
    <row r="212" spans="1:1" ht="18.75" x14ac:dyDescent="0.25">
      <c r="A212" s="3" t="s">
        <v>143</v>
      </c>
    </row>
    <row r="213" spans="1:1" ht="18.75" x14ac:dyDescent="0.25">
      <c r="A213" s="3"/>
    </row>
    <row r="214" spans="1:1" ht="15.75" x14ac:dyDescent="0.25">
      <c r="A214" s="2" t="s">
        <v>144</v>
      </c>
    </row>
    <row r="215" spans="1:1" ht="15.75" x14ac:dyDescent="0.25">
      <c r="A215" s="2" t="s">
        <v>145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New prices</vt:lpstr>
      <vt:lpstr>PRODUCT CATALOGUE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Thalenberg</dc:creator>
  <cp:lastModifiedBy>Ava</cp:lastModifiedBy>
  <cp:lastPrinted>2020-06-03T17:03:48Z</cp:lastPrinted>
  <dcterms:created xsi:type="dcterms:W3CDTF">2020-05-27T20:34:57Z</dcterms:created>
  <dcterms:modified xsi:type="dcterms:W3CDTF">2020-08-10T09:09:13Z</dcterms:modified>
</cp:coreProperties>
</file>